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fe.yurttas\Desktop\"/>
    </mc:Choice>
  </mc:AlternateContent>
  <bookViews>
    <workbookView xWindow="120" yWindow="45" windowWidth="21420" windowHeight="9975" activeTab="4"/>
  </bookViews>
  <sheets>
    <sheet name="Tarım" sheetId="1" r:id="rId1"/>
    <sheet name="Enerji-Ulaştırma" sheetId="2" r:id="rId2"/>
    <sheet name="Eğitim-Sağlık" sheetId="3" r:id="rId3"/>
    <sheet name="DKH" sheetId="4" r:id="rId4"/>
    <sheet name="SEKTÖREL DAĞILIM" sheetId="5" r:id="rId5"/>
  </sheets>
  <calcPr calcId="162913"/>
</workbook>
</file>

<file path=xl/calcChain.xml><?xml version="1.0" encoding="utf-8"?>
<calcChain xmlns="http://schemas.openxmlformats.org/spreadsheetml/2006/main">
  <c r="E10" i="5" l="1"/>
  <c r="D10" i="5"/>
  <c r="C10" i="5"/>
  <c r="I15" i="1" l="1"/>
  <c r="I16" i="4" l="1"/>
  <c r="H16" i="4"/>
  <c r="G16" i="4"/>
  <c r="I25" i="3"/>
  <c r="H25" i="3"/>
  <c r="G25" i="3"/>
  <c r="I23" i="2"/>
  <c r="H23" i="2"/>
  <c r="G23" i="2"/>
</calcChain>
</file>

<file path=xl/sharedStrings.xml><?xml version="1.0" encoding="utf-8"?>
<sst xmlns="http://schemas.openxmlformats.org/spreadsheetml/2006/main" count="358" uniqueCount="222">
  <si>
    <t xml:space="preserve">PROJE </t>
  </si>
  <si>
    <t>PROJENİN ADI</t>
  </si>
  <si>
    <t xml:space="preserve">İLGİLİ </t>
  </si>
  <si>
    <t>YERİ</t>
  </si>
  <si>
    <t>KARAKTERİSTİĞİ</t>
  </si>
  <si>
    <t>BAŞLAMA</t>
  </si>
  <si>
    <t>PROJE</t>
  </si>
  <si>
    <t xml:space="preserve">ÖNCEKİ </t>
  </si>
  <si>
    <t>2016 YILI</t>
  </si>
  <si>
    <t>NO</t>
  </si>
  <si>
    <t>KURULUŞ</t>
  </si>
  <si>
    <t>BİTİŞ</t>
  </si>
  <si>
    <t>TUTARI</t>
  </si>
  <si>
    <t>YIL</t>
  </si>
  <si>
    <t>ÖDENEĞİ</t>
  </si>
  <si>
    <t>TARİHİ</t>
  </si>
  <si>
    <t>HARC.</t>
  </si>
  <si>
    <t>TARIM</t>
  </si>
  <si>
    <t>DSİ Genel Md.</t>
  </si>
  <si>
    <t>Kastamonu</t>
  </si>
  <si>
    <t>2011A010240</t>
  </si>
  <si>
    <t>Kastamonu-Gökırmak-Obrucak</t>
  </si>
  <si>
    <t>2015A010250</t>
  </si>
  <si>
    <t>Filyos Havzası Taşkın Koruma 1. Merhale(Araç Barajı)</t>
  </si>
  <si>
    <t>2015-2020</t>
  </si>
  <si>
    <t>201A010280</t>
  </si>
  <si>
    <t xml:space="preserve">Gökırmak-Kırık </t>
  </si>
  <si>
    <t>2015-2021</t>
  </si>
  <si>
    <t>TARIM TOPLAMI</t>
  </si>
  <si>
    <t>2014A040120</t>
  </si>
  <si>
    <t>İnebolu-Evrenye Balıkçı Barınağı Onarım İnş.</t>
  </si>
  <si>
    <t>Bakım Onarım, Mendirek (510 m)</t>
  </si>
  <si>
    <t>2014-2018</t>
  </si>
  <si>
    <t>2016D000330</t>
  </si>
  <si>
    <t xml:space="preserve">Kastamonu 380 TM </t>
  </si>
  <si>
    <t>TEİAŞ</t>
  </si>
  <si>
    <t>2016-2018</t>
  </si>
  <si>
    <t>2016E030140</t>
  </si>
  <si>
    <t>DHMİ GN.MD.</t>
  </si>
  <si>
    <t>Rehabilitasyon(1.2000.000m2)</t>
  </si>
  <si>
    <t>2015-2018</t>
  </si>
  <si>
    <t xml:space="preserve">Bölge Trafik Denetleme Şube Müdürlüğü </t>
  </si>
  <si>
    <t>Hizmet Binası(1000m2)</t>
  </si>
  <si>
    <t>1993E040860</t>
  </si>
  <si>
    <t>Karayolları Gn.Md.</t>
  </si>
  <si>
    <t>Bölünmüş Yol(119 km)</t>
  </si>
  <si>
    <t>2008E040810</t>
  </si>
  <si>
    <t>Bölünmüş Yol(66 km)</t>
  </si>
  <si>
    <t>2011E040660</t>
  </si>
  <si>
    <t>Kastamonu-Karabük</t>
  </si>
  <si>
    <t>Karabük-Kastamonu</t>
  </si>
  <si>
    <t>BY BSK(102km)</t>
  </si>
  <si>
    <t>Çeşitli Ünitelerin Etüd Projesi</t>
  </si>
  <si>
    <t>Etüt-Proje</t>
  </si>
  <si>
    <t>2008H033330</t>
  </si>
  <si>
    <t>Kampüs Altyapısı</t>
  </si>
  <si>
    <t>Doğalgaz dön, Elektrrik Hattı, Kampüs İçi Yol, Kanalizasyon Hattı, Peyzaj, Su İsale hattı, Telefon hattı</t>
  </si>
  <si>
    <t>2008H033340</t>
  </si>
  <si>
    <t>Derslik ve Merkezi Birimler</t>
  </si>
  <si>
    <t>2015H032940</t>
  </si>
  <si>
    <t>2015-2017</t>
  </si>
  <si>
    <t>Muhtelif işler</t>
  </si>
  <si>
    <t>Yayın Alımı</t>
  </si>
  <si>
    <t>Basılı Yayın Alımı, Elektronik Yayın Alımı</t>
  </si>
  <si>
    <t>2016H040070</t>
  </si>
  <si>
    <t>Yücebıyıklar Konağı Restorasyonu</t>
  </si>
  <si>
    <t>1995H050110</t>
  </si>
  <si>
    <t>Açık ve Kapalı Spor Tesisleri</t>
  </si>
  <si>
    <t>Kastamonu Hastane Onarımı</t>
  </si>
  <si>
    <t>SAĞLIK</t>
  </si>
  <si>
    <t>SAĞLIK TOPLAMI</t>
  </si>
  <si>
    <t>DKH</t>
  </si>
  <si>
    <t>2015K050050</t>
  </si>
  <si>
    <t>Kastamonu İçmesuyu Projesi</t>
  </si>
  <si>
    <t>Hizmet Binası</t>
  </si>
  <si>
    <t>Kastamonu(12 il)</t>
  </si>
  <si>
    <t xml:space="preserve">Hizmet Binası(69.929 m2), Uygulama Projesi (7 adet) </t>
  </si>
  <si>
    <t>2012-2017</t>
  </si>
  <si>
    <t>2012K120790</t>
  </si>
  <si>
    <t>Merkezi Araştırma Laboratuvarı</t>
  </si>
  <si>
    <t>Kastamonu Üniversitesi</t>
  </si>
  <si>
    <t>2015K140180</t>
  </si>
  <si>
    <t xml:space="preserve">AFAD İl Hizmet Binaları </t>
  </si>
  <si>
    <t>Afet ve Acil Durum Yönetimi Başkanlığı</t>
  </si>
  <si>
    <t>Kastamonu(13 il)</t>
  </si>
  <si>
    <t>Bina Tefrişatı (5 adet), Hizmet Binası(5 adet), Jeolojik ve Jeoteknik Etüt (9 adet)</t>
  </si>
  <si>
    <t>DKH-SOSYAL-TEKNOLOJİK ARAŞTIRMA TOPLAMI</t>
  </si>
  <si>
    <t>PROJE NO</t>
  </si>
  <si>
    <t>İLGİLİ  KURULUŞ</t>
  </si>
  <si>
    <t>BAŞLAMA BİTİŞ</t>
  </si>
  <si>
    <t>PROJE TUTARI</t>
  </si>
  <si>
    <t>ULAŞTIRMA  TOPLAMI</t>
  </si>
  <si>
    <t xml:space="preserve">PROJE NO </t>
  </si>
  <si>
    <t>İLGİLİ KURULUŞ</t>
  </si>
  <si>
    <t xml:space="preserve">BAŞLAMA BİTİŞ TARİHİ </t>
  </si>
  <si>
    <t>Kastamonu Üni.</t>
  </si>
  <si>
    <t>Devlet Su İşleri Gen.Müd.</t>
  </si>
  <si>
    <t>Tapu Kadastro Gen.Müd. TPAO Gn.Md.</t>
  </si>
  <si>
    <t>Depolama:44,16 hm3 Taşkın:156,5 ha ( 20 köy)</t>
  </si>
  <si>
    <t>BAŞLAMA BİTİŞ TARİHİ</t>
  </si>
  <si>
    <t xml:space="preserve">GENEL TOPLAM </t>
  </si>
  <si>
    <t>Depolama:39,5hm3Sulama:7369ha</t>
  </si>
  <si>
    <t>2015A040030</t>
  </si>
  <si>
    <t>Denizkonak-Uğurlu-Çamaltı Köyleri Balıkçı Barınağı</t>
  </si>
  <si>
    <t>Mendirek(350m), Rıhtım(87m)</t>
  </si>
  <si>
    <t>2012K090200</t>
  </si>
  <si>
    <t>Depolama:24,5 hm3 Sulama:13701 ha</t>
  </si>
  <si>
    <t>2011-2021</t>
  </si>
  <si>
    <t>154kVTrafo Fideri(2 adet), 380/154kV Bank Fideri (2 adet), Reaktör(1 adet)</t>
  </si>
  <si>
    <t>2016-2019</t>
  </si>
  <si>
    <t>2018D000870</t>
  </si>
  <si>
    <t>Kastamonu 380-Bartın OSB EİH (ZBK)(TTFO)</t>
  </si>
  <si>
    <t>Kastamonu OSB</t>
  </si>
  <si>
    <t>380 Kv 2x3B 1272 MCM (144 km)</t>
  </si>
  <si>
    <t>2018-2021</t>
  </si>
  <si>
    <t>2018D000890</t>
  </si>
  <si>
    <t xml:space="preserve">Sinop- Kastamonu EİH(TTFO) </t>
  </si>
  <si>
    <t>380kV 2x3B 1272 MCM (120 km)</t>
  </si>
  <si>
    <t>2017E020220</t>
  </si>
  <si>
    <t>Abana Sahil Tahkimatı</t>
  </si>
  <si>
    <t>Sahil Tahkimatı</t>
  </si>
  <si>
    <t>2017-2019</t>
  </si>
  <si>
    <t>2017E020230</t>
  </si>
  <si>
    <t>Çatalzeytin Sahil Tahkimatı</t>
  </si>
  <si>
    <t>2004E030240</t>
  </si>
  <si>
    <t>2004e040010</t>
  </si>
  <si>
    <t>Kastamonu-Taşköprü-Hanönü-7.Bl.Hd.</t>
  </si>
  <si>
    <t>KGM</t>
  </si>
  <si>
    <t>2018-2018</t>
  </si>
  <si>
    <t>2003-2021</t>
  </si>
  <si>
    <t>Gerede-Merzifon (YHGP)</t>
  </si>
  <si>
    <t>Bölünmüş Yol(230 km)</t>
  </si>
  <si>
    <t>2008-2021</t>
  </si>
  <si>
    <t>2016E040290</t>
  </si>
  <si>
    <t>Kastamonu-İnebolu (Kastamonu Çevre Yolları Dahil)</t>
  </si>
  <si>
    <t>BY BSK (91,15 km)</t>
  </si>
  <si>
    <t>2016-2021</t>
  </si>
  <si>
    <t>2018F000400</t>
  </si>
  <si>
    <t>Kış Turizmi Altyapı Uygulamaları (DAP, KOP)</t>
  </si>
  <si>
    <t>Proje Desteği</t>
  </si>
  <si>
    <t>Kültür ve Turzm Bak.</t>
  </si>
  <si>
    <t>2017F000270</t>
  </si>
  <si>
    <t>Küre Dağları Milli Parkı</t>
  </si>
  <si>
    <t>Orman ve Su İşleri Bak.</t>
  </si>
  <si>
    <t>Bakım Onarım, Çevre Düzenlemesi (1 adet), Hizmet Ünitesi (30 adet), Yürüyüş/gezi yolu (30 km)</t>
  </si>
  <si>
    <t>2017-2018</t>
  </si>
  <si>
    <t>2018H034210</t>
  </si>
  <si>
    <t>2008-2020</t>
  </si>
  <si>
    <t>İletişim Fak.</t>
  </si>
  <si>
    <t>İktisadi ve İdari Bilimler Fakültesi</t>
  </si>
  <si>
    <t>Tosya MYO</t>
  </si>
  <si>
    <t xml:space="preserve">2018H034250 </t>
  </si>
  <si>
    <t>2018H034390</t>
  </si>
  <si>
    <t xml:space="preserve">Bakım,Onarım,Bilgi ve İletişim Teknolojileri, Kesin Hesap, Makine ve Teçhizat </t>
  </si>
  <si>
    <t>Restorasyon</t>
  </si>
  <si>
    <t>1976H040130</t>
  </si>
  <si>
    <t>Kastamonu İl Halk Kütüphanesi Yapımı</t>
  </si>
  <si>
    <t>2017-2020</t>
  </si>
  <si>
    <t>1995-2020</t>
  </si>
  <si>
    <t>Spor Kompleksi</t>
  </si>
  <si>
    <t>2018l000060</t>
  </si>
  <si>
    <t>Hastane Ek Bina İkmal İnşaatı (104)</t>
  </si>
  <si>
    <t>2018-2019</t>
  </si>
  <si>
    <t>2018l000020</t>
  </si>
  <si>
    <t>Büyük Onarım</t>
  </si>
  <si>
    <t>2018K010550</t>
  </si>
  <si>
    <t>Muhtelif Etüt Proje İşleri</t>
  </si>
  <si>
    <t>TÜİK</t>
  </si>
  <si>
    <t>İçmesuyu Temini (9,78 hm3/yıl) İsale Hattı (12 km)</t>
  </si>
  <si>
    <t>İnşaat(2573 m2), Makine-Teçhizat, Teknolojik Araştırma</t>
  </si>
  <si>
    <t>2012-2018</t>
  </si>
  <si>
    <t xml:space="preserve">İnşaat </t>
  </si>
  <si>
    <t>İnşaat (2573 m2)</t>
  </si>
  <si>
    <t>2012-2013</t>
  </si>
  <si>
    <t>Diğer</t>
  </si>
  <si>
    <t>Makine- Teçhizat, Teknolojik Araştırma</t>
  </si>
  <si>
    <t>Sosyal Güvenlik İl Müdürlüğü Ek Hizmet ve Arşiv Binası</t>
  </si>
  <si>
    <t>2018K140230</t>
  </si>
  <si>
    <t>İl Hizmet Binaları ve Yönetim Merkezleri Analizi (DAP, DOKAP, GAP)</t>
  </si>
  <si>
    <t>Jeolojik ve Jeoteknik Etüt (15 adet)</t>
  </si>
  <si>
    <t>4.Bl.Hd. Kurşunlu-Ilgaz Ayr.(Kastamonu-Korgun) Ayr.</t>
  </si>
  <si>
    <t>Bölünmüş Yol (58 km)</t>
  </si>
  <si>
    <r>
      <t>Kütüphane(2600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</si>
  <si>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Spor Kompleksi(10431 m</t>
    </r>
    <r>
      <rPr>
        <vertAlign val="superscript"/>
        <sz val="10"/>
        <rFont val="Arial"/>
        <family val="2"/>
        <charset val="162"/>
      </rPr>
      <t>2</t>
    </r>
    <r>
      <rPr>
        <sz val="10"/>
        <rFont val="Arial"/>
        <family val="2"/>
        <charset val="162"/>
      </rPr>
      <t>)</t>
    </r>
  </si>
  <si>
    <r>
      <t>Hastane İnşaatı (14000 m</t>
    </r>
    <r>
      <rPr>
        <vertAlign val="superscript"/>
        <sz val="10"/>
        <rFont val="Arial"/>
        <family val="2"/>
        <charset val="162"/>
      </rPr>
      <t>2</t>
    </r>
    <r>
      <rPr>
        <sz val="10"/>
        <rFont val="Arial"/>
        <family val="2"/>
        <charset val="162"/>
      </rPr>
      <t xml:space="preserve">) </t>
    </r>
  </si>
  <si>
    <r>
      <t>Arşiv Binası, Ek Hizmet Binası (1 adet), (1491 m</t>
    </r>
    <r>
      <rPr>
        <vertAlign val="superscript"/>
        <sz val="11"/>
        <rFont val="Calibri"/>
        <family val="2"/>
        <charset val="162"/>
        <scheme val="minor"/>
      </rPr>
      <t>2</t>
    </r>
    <r>
      <rPr>
        <sz val="11"/>
        <rFont val="Calibri"/>
        <family val="2"/>
        <charset val="162"/>
        <scheme val="minor"/>
      </rPr>
      <t>)</t>
    </r>
  </si>
  <si>
    <r>
      <t>Eğitim(51618 m</t>
    </r>
    <r>
      <rPr>
        <vertAlign val="superscript"/>
        <sz val="10"/>
        <rFont val="Arial"/>
        <family val="2"/>
        <charset val="162"/>
      </rPr>
      <t xml:space="preserve">2 </t>
    </r>
    <r>
      <rPr>
        <sz val="10"/>
        <rFont val="Arial"/>
        <family val="2"/>
        <charset val="162"/>
      </rPr>
      <t>)</t>
    </r>
  </si>
  <si>
    <r>
      <t>Eğitim (19074 m</t>
    </r>
    <r>
      <rPr>
        <vertAlign val="superscript"/>
        <sz val="10"/>
        <rFont val="Arial Tur"/>
        <charset val="162"/>
      </rPr>
      <t>2</t>
    </r>
    <r>
      <rPr>
        <sz val="10"/>
        <rFont val="Arial Tur"/>
        <charset val="162"/>
      </rPr>
      <t>)</t>
    </r>
  </si>
  <si>
    <r>
      <t>Eğitim(13670 m</t>
    </r>
    <r>
      <rPr>
        <vertAlign val="superscript"/>
        <sz val="10"/>
        <rFont val="Arial Tur"/>
        <charset val="162"/>
      </rPr>
      <t xml:space="preserve">2 </t>
    </r>
    <r>
      <rPr>
        <sz val="10"/>
        <rFont val="Arial Tur"/>
        <charset val="162"/>
      </rPr>
      <t>)</t>
    </r>
  </si>
  <si>
    <r>
      <t>Eğitim (8500 m</t>
    </r>
    <r>
      <rPr>
        <vertAlign val="superscript"/>
        <sz val="10"/>
        <rFont val="Arial Tur"/>
        <charset val="162"/>
      </rPr>
      <t>2</t>
    </r>
    <r>
      <rPr>
        <sz val="10"/>
        <rFont val="Arial Tur"/>
        <charset val="162"/>
      </rPr>
      <t>)</t>
    </r>
  </si>
  <si>
    <r>
      <t>Eğitim (10374 m</t>
    </r>
    <r>
      <rPr>
        <vertAlign val="superscript"/>
        <sz val="10"/>
        <rFont val="Arial Tur"/>
        <charset val="162"/>
      </rPr>
      <t>2</t>
    </r>
    <r>
      <rPr>
        <sz val="10"/>
        <rFont val="Arial Tur"/>
        <charset val="162"/>
      </rPr>
      <t>)</t>
    </r>
  </si>
  <si>
    <t>2017 YILI KÜMÜLATİF HARCAMA</t>
  </si>
  <si>
    <t>2017 YILI SONU KÜMÜLATİF HARCAMA</t>
  </si>
  <si>
    <t>KASTAMONU İLİ ANA PROJELER BAZINDA 2018 YILI YATIRIM PROGRAMI</t>
  </si>
  <si>
    <t xml:space="preserve">2018 YILI YATIRIMI </t>
  </si>
  <si>
    <t>2013A010100</t>
  </si>
  <si>
    <t>Filyos Havzası Taşkın Koruma (Andıraz Barajı)</t>
  </si>
  <si>
    <t>2013-2022</t>
  </si>
  <si>
    <t>Depolama:(262,53 hm3), Taşkın (1 il)</t>
  </si>
  <si>
    <t>-</t>
  </si>
  <si>
    <r>
      <t xml:space="preserve">                                                                                                 ULAŞTIRMA(Havayolu-Denizyolu)                                                </t>
    </r>
    <r>
      <rPr>
        <b/>
        <sz val="10"/>
        <color rgb="FFFF0000"/>
        <rFont val="Arial"/>
        <family val="2"/>
        <charset val="162"/>
      </rPr>
      <t xml:space="preserve">  (BİN TL)</t>
    </r>
  </si>
  <si>
    <t xml:space="preserve">       </t>
  </si>
  <si>
    <t xml:space="preserve">                                                                                                TARIM                                                                                                                           (BİN TL)</t>
  </si>
  <si>
    <t xml:space="preserve">                                                                                                    DKH                                                                                           (BİN TL)</t>
  </si>
  <si>
    <t>(Kastamonu-Korgun) Ayr.-Tosya-7.Bl.Hd.</t>
  </si>
  <si>
    <t>Kastamonu Tıp Fak. Eğitim ve Öğretim Blokları</t>
  </si>
  <si>
    <t>Ulaş.Den.Hab.Bak.</t>
  </si>
  <si>
    <t>Emniyet Gn. Md.</t>
  </si>
  <si>
    <t>2017 YILI  KÜMÜLATİF HARCAMA</t>
  </si>
  <si>
    <t>Kastamonu Havalimanı Çevre Drenajının ve Şevlerinin Rehabilitasyonu</t>
  </si>
  <si>
    <t>Ulaştırma Den.Hab.Bak.</t>
  </si>
  <si>
    <t>EĞİTİM</t>
  </si>
  <si>
    <t>ENERJİ</t>
  </si>
  <si>
    <r>
      <t xml:space="preserve">                                                                                                     ENERJİ                                                                            </t>
    </r>
    <r>
      <rPr>
        <b/>
        <sz val="10"/>
        <rFont val="Arial"/>
        <family val="2"/>
        <charset val="162"/>
      </rPr>
      <t xml:space="preserve"> </t>
    </r>
    <r>
      <rPr>
        <b/>
        <sz val="10"/>
        <color rgb="FFFF0000"/>
        <rFont val="Arial"/>
        <family val="2"/>
        <charset val="162"/>
      </rPr>
      <t>(BİN TL)</t>
    </r>
  </si>
  <si>
    <t>ENERJİ TOPLAMI</t>
  </si>
  <si>
    <t>ULAŞTIRMA(HAVA-KARA-DENİZ)</t>
  </si>
  <si>
    <t>Kastamonu Çankırı (Ilgaz Tüneli ve Kırık Barajı Relokasyon Yolu Dahil)</t>
  </si>
  <si>
    <r>
      <t xml:space="preserve">                                                                                               ULAŞTIRMA(Karayolu)                                                         </t>
    </r>
    <r>
      <rPr>
        <b/>
        <sz val="11"/>
        <color rgb="FFFF0000"/>
        <rFont val="Arial"/>
        <family val="2"/>
        <charset val="162"/>
      </rPr>
      <t xml:space="preserve">  (BİN TL)</t>
    </r>
    <r>
      <rPr>
        <b/>
        <sz val="11"/>
        <rFont val="Arial"/>
        <family val="2"/>
        <charset val="162"/>
      </rPr>
      <t xml:space="preserve"> </t>
    </r>
    <r>
      <rPr>
        <b/>
        <sz val="11"/>
        <color indexed="10"/>
        <rFont val="Arial"/>
        <family val="2"/>
        <charset val="162"/>
      </rPr>
      <t xml:space="preserve">                             </t>
    </r>
  </si>
  <si>
    <r>
      <t xml:space="preserve">                                                                                                        EĞİTİM                                                                           </t>
    </r>
    <r>
      <rPr>
        <b/>
        <sz val="10"/>
        <color rgb="FFFF0000"/>
        <rFont val="Arial"/>
        <family val="2"/>
        <charset val="162"/>
      </rPr>
      <t>(BİN TL)</t>
    </r>
  </si>
  <si>
    <t>EĞİTİM TOPLAMI</t>
  </si>
  <si>
    <t xml:space="preserve">                                                             SEKTÖREL DAĞILIM                                                      BİN(TL)</t>
  </si>
  <si>
    <r>
      <t xml:space="preserve">                                                                                                        SAĞLIK                                                                            </t>
    </r>
    <r>
      <rPr>
        <b/>
        <sz val="10"/>
        <color rgb="FFFF0000"/>
        <rFont val="Arial"/>
        <family val="2"/>
        <charset val="162"/>
      </rPr>
      <t>(BİN TL)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</si>
</sst>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3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  <font>
      <sz val="10"/>
      <name val="Arial"/>
      <family val="2"/>
      <charset val="162"/>
    </font>
    <font>
      <b/>
      <sz val="12"/>
      <color indexed="10"/>
      <name val="Arial"/>
      <family val="2"/>
      <charset val="162"/>
    </font>
    <font>
      <b/>
      <sz val="10"/>
      <color indexed="10"/>
      <name val="Arial"/>
      <family val="2"/>
      <charset val="162"/>
    </font>
    <font>
      <sz val="10"/>
      <color indexed="8"/>
      <name val="Arial"/>
      <family val="2"/>
    </font>
    <font>
      <b/>
      <sz val="12"/>
      <color indexed="10"/>
      <name val="Arial"/>
      <family val="2"/>
      <charset val="162"/>
    </font>
    <font>
      <b/>
      <sz val="10"/>
      <color indexed="10"/>
      <name val="Arial"/>
      <family val="2"/>
      <charset val="162"/>
    </font>
    <font>
      <b/>
      <sz val="12"/>
      <name val="Arial"/>
      <family val="2"/>
      <charset val="162"/>
    </font>
    <font>
      <sz val="9"/>
      <name val="Arial"/>
      <family val="2"/>
    </font>
    <font>
      <sz val="11"/>
      <color indexed="18"/>
      <name val="Calibri"/>
      <family val="2"/>
      <charset val="162"/>
    </font>
    <font>
      <b/>
      <sz val="12"/>
      <color indexed="10"/>
      <name val="Calibri"/>
      <family val="2"/>
      <charset val="162"/>
    </font>
    <font>
      <sz val="11"/>
      <name val="Calibri"/>
      <family val="2"/>
      <charset val="162"/>
      <scheme val="minor"/>
    </font>
    <font>
      <b/>
      <sz val="10"/>
      <name val="Arial"/>
      <family val="2"/>
      <charset val="162"/>
    </font>
    <font>
      <vertAlign val="superscript"/>
      <sz val="10"/>
      <name val="Arial"/>
      <family val="2"/>
    </font>
    <font>
      <vertAlign val="superscript"/>
      <sz val="10"/>
      <name val="Arial"/>
      <family val="2"/>
      <charset val="162"/>
    </font>
    <font>
      <vertAlign val="superscript"/>
      <sz val="11"/>
      <name val="Calibri"/>
      <family val="2"/>
      <charset val="162"/>
      <scheme val="minor"/>
    </font>
    <font>
      <vertAlign val="superscript"/>
      <sz val="10"/>
      <name val="Arial Tur"/>
      <charset val="162"/>
    </font>
    <font>
      <b/>
      <sz val="12"/>
      <color rgb="FFFF0000"/>
      <name val="Calibri"/>
      <family val="2"/>
      <charset val="162"/>
      <scheme val="minor"/>
    </font>
    <font>
      <b/>
      <sz val="10"/>
      <color rgb="FFFF0000"/>
      <name val="Arial"/>
      <family val="2"/>
      <charset val="162"/>
    </font>
    <font>
      <b/>
      <sz val="12"/>
      <color rgb="FFFF0000"/>
      <name val="Arial"/>
      <family val="2"/>
      <charset val="16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1"/>
      <color indexed="10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1"/>
      <name val="Arial"/>
      <family val="2"/>
      <charset val="162"/>
    </font>
    <font>
      <sz val="12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18"/>
      </bottom>
      <diagonal/>
    </border>
    <border>
      <left/>
      <right style="thin">
        <color indexed="64"/>
      </right>
      <top style="thin">
        <color indexed="64"/>
      </top>
      <bottom style="thick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8"/>
      </bottom>
      <diagonal/>
    </border>
    <border>
      <left/>
      <right style="thin">
        <color indexed="64"/>
      </right>
      <top/>
      <bottom style="thick">
        <color indexed="18"/>
      </bottom>
      <diagonal/>
    </border>
    <border>
      <left/>
      <right/>
      <top/>
      <bottom style="thick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1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8"/>
      </right>
      <top/>
      <bottom style="thin">
        <color indexed="64"/>
      </bottom>
      <diagonal/>
    </border>
    <border>
      <left/>
      <right style="thick">
        <color indexed="18"/>
      </right>
      <top style="thin">
        <color indexed="64"/>
      </top>
      <bottom style="thick">
        <color indexed="18"/>
      </bottom>
      <diagonal/>
    </border>
    <border>
      <left style="thin">
        <color indexed="64"/>
      </left>
      <right style="thick">
        <color indexed="18"/>
      </right>
      <top style="thin">
        <color indexed="64"/>
      </top>
      <bottom/>
      <diagonal/>
    </border>
    <border>
      <left style="thin">
        <color indexed="64"/>
      </left>
      <right style="thick">
        <color indexed="18"/>
      </right>
      <top/>
      <bottom style="thick">
        <color indexed="18"/>
      </bottom>
      <diagonal/>
    </border>
    <border>
      <left style="thick">
        <color indexed="18"/>
      </left>
      <right style="thin">
        <color indexed="64"/>
      </right>
      <top/>
      <bottom style="thin">
        <color indexed="64"/>
      </bottom>
      <diagonal/>
    </border>
    <border>
      <left style="thick">
        <color indexed="18"/>
      </left>
      <right style="thin">
        <color indexed="64"/>
      </right>
      <top style="thin">
        <color indexed="64"/>
      </top>
      <bottom style="thick">
        <color indexed="18"/>
      </bottom>
      <diagonal/>
    </border>
    <border>
      <left style="thick">
        <color indexed="18"/>
      </left>
      <right style="thin">
        <color indexed="64"/>
      </right>
      <top/>
      <bottom/>
      <diagonal/>
    </border>
    <border>
      <left style="thick">
        <color indexed="18"/>
      </left>
      <right style="thin">
        <color indexed="64"/>
      </right>
      <top/>
      <bottom style="thick">
        <color indexed="18"/>
      </bottom>
      <diagonal/>
    </border>
    <border>
      <left/>
      <right style="thick">
        <color indexed="18"/>
      </right>
      <top/>
      <bottom style="thick">
        <color indexed="18"/>
      </bottom>
      <diagonal/>
    </border>
    <border>
      <left style="thin">
        <color indexed="64"/>
      </left>
      <right style="thick">
        <color indexed="18"/>
      </right>
      <top style="thin">
        <color indexed="64"/>
      </top>
      <bottom style="thick">
        <color indexed="18"/>
      </bottom>
      <diagonal/>
    </border>
    <border>
      <left style="thick">
        <color indexed="18"/>
      </left>
      <right/>
      <top/>
      <bottom style="thick">
        <color indexed="18"/>
      </bottom>
      <diagonal/>
    </border>
    <border>
      <left style="thick">
        <color indexed="1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8"/>
      </left>
      <right/>
      <top style="thin">
        <color indexed="64"/>
      </top>
      <bottom style="thick">
        <color indexed="18"/>
      </bottom>
      <diagonal/>
    </border>
    <border>
      <left style="thin">
        <color indexed="64"/>
      </left>
      <right style="thick">
        <color indexed="1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8"/>
      </right>
      <top/>
      <bottom/>
      <diagonal/>
    </border>
    <border>
      <left style="thin">
        <color indexed="64"/>
      </left>
      <right style="thick">
        <color indexed="18"/>
      </right>
      <top style="thick">
        <color indexed="18"/>
      </top>
      <bottom style="thin">
        <color indexed="64"/>
      </bottom>
      <diagonal/>
    </border>
    <border>
      <left style="thick">
        <color indexed="18"/>
      </left>
      <right style="thin">
        <color indexed="64"/>
      </right>
      <top style="thin">
        <color indexed="64"/>
      </top>
      <bottom/>
      <diagonal/>
    </border>
    <border>
      <left style="thick">
        <color indexed="18"/>
      </left>
      <right style="thick">
        <color indexed="18"/>
      </right>
      <top style="thick">
        <color indexed="18"/>
      </top>
      <bottom style="thick">
        <color indexed="18"/>
      </bottom>
      <diagonal/>
    </border>
    <border>
      <left/>
      <right style="thick">
        <color indexed="18"/>
      </right>
      <top style="thick">
        <color indexed="18"/>
      </top>
      <bottom style="thick">
        <color indexed="18"/>
      </bottom>
      <diagonal/>
    </border>
    <border>
      <left style="thin">
        <color indexed="64"/>
      </left>
      <right style="thin">
        <color indexed="64"/>
      </right>
      <top style="thick">
        <color indexed="18"/>
      </top>
      <bottom style="thin">
        <color indexed="64"/>
      </bottom>
      <diagonal/>
    </border>
    <border>
      <left style="thick">
        <color indexed="18"/>
      </left>
      <right style="thin">
        <color indexed="64"/>
      </right>
      <top style="thick">
        <color indexed="18"/>
      </top>
      <bottom/>
      <diagonal/>
    </border>
    <border>
      <left style="thin">
        <color indexed="64"/>
      </left>
      <right style="thin">
        <color indexed="64"/>
      </right>
      <top style="thick">
        <color indexed="18"/>
      </top>
      <bottom/>
      <diagonal/>
    </border>
    <border>
      <left/>
      <right/>
      <top style="thick">
        <color indexed="18"/>
      </top>
      <bottom style="thick">
        <color indexed="18"/>
      </bottom>
      <diagonal/>
    </border>
    <border>
      <left style="thick">
        <color indexed="18"/>
      </left>
      <right/>
      <top style="thick">
        <color indexed="18"/>
      </top>
      <bottom style="thick">
        <color indexed="18"/>
      </bottom>
      <diagonal/>
    </border>
    <border>
      <left style="thin">
        <color indexed="64"/>
      </left>
      <right style="thick">
        <color indexed="18"/>
      </right>
      <top style="thick">
        <color indexed="18"/>
      </top>
      <bottom/>
      <diagonal/>
    </border>
    <border>
      <left style="thin">
        <color indexed="64"/>
      </left>
      <right/>
      <top style="thick">
        <color indexed="18"/>
      </top>
      <bottom style="thick">
        <color indexed="18"/>
      </bottom>
      <diagonal/>
    </border>
    <border>
      <left/>
      <right style="thick">
        <color indexed="18"/>
      </right>
      <top/>
      <bottom/>
      <diagonal/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ck">
        <color indexed="18"/>
      </top>
      <bottom style="thin">
        <color indexed="18"/>
      </bottom>
      <diagonal/>
    </border>
    <border>
      <left style="thin">
        <color indexed="18"/>
      </left>
      <right style="thick">
        <color indexed="18"/>
      </right>
      <top style="thick">
        <color indexed="18"/>
      </top>
      <bottom style="thin">
        <color indexed="18"/>
      </bottom>
      <diagonal/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ck">
        <color indexed="18"/>
      </right>
      <top style="thin">
        <color indexed="18"/>
      </top>
      <bottom style="thin">
        <color indexed="18"/>
      </bottom>
      <diagonal/>
    </border>
    <border>
      <left style="thick">
        <color indexed="18"/>
      </left>
      <right style="thin">
        <color indexed="18"/>
      </right>
      <top style="thin">
        <color indexed="18"/>
      </top>
      <bottom style="thick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ck">
        <color indexed="18"/>
      </bottom>
      <diagonal/>
    </border>
    <border>
      <left style="thin">
        <color indexed="18"/>
      </left>
      <right style="thick">
        <color indexed="18"/>
      </right>
      <top style="thin">
        <color indexed="18"/>
      </top>
      <bottom style="thick">
        <color indexed="18"/>
      </bottom>
      <diagonal/>
    </border>
    <border>
      <left style="thick">
        <color indexed="18"/>
      </left>
      <right style="thin">
        <color auto="1"/>
      </right>
      <top style="thick">
        <color indexed="1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18"/>
      </top>
      <bottom style="thin">
        <color auto="1"/>
      </bottom>
      <diagonal/>
    </border>
    <border>
      <left style="thin">
        <color auto="1"/>
      </left>
      <right style="thick">
        <color indexed="18"/>
      </right>
      <top style="thick">
        <color indexed="18"/>
      </top>
      <bottom style="thin">
        <color auto="1"/>
      </bottom>
      <diagonal/>
    </border>
    <border>
      <left style="thick">
        <color indexed="1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18"/>
      </right>
      <top style="thin">
        <color auto="1"/>
      </top>
      <bottom style="thin">
        <color auto="1"/>
      </bottom>
      <diagonal/>
    </border>
    <border>
      <left style="thick">
        <color indexed="18"/>
      </left>
      <right style="thin">
        <color auto="1"/>
      </right>
      <top style="thin">
        <color auto="1"/>
      </top>
      <bottom style="thick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18"/>
      </bottom>
      <diagonal/>
    </border>
    <border>
      <left style="thin">
        <color auto="1"/>
      </left>
      <right style="thick">
        <color indexed="18"/>
      </right>
      <top style="thin">
        <color auto="1"/>
      </top>
      <bottom style="thick">
        <color indexed="18"/>
      </bottom>
      <diagonal/>
    </border>
    <border>
      <left style="thick">
        <color indexed="18"/>
      </left>
      <right style="thin">
        <color indexed="64"/>
      </right>
      <top/>
      <bottom style="thin">
        <color indexed="18"/>
      </bottom>
      <diagonal/>
    </border>
    <border>
      <left style="thin">
        <color indexed="64"/>
      </left>
      <right/>
      <top/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 style="thin">
        <color indexed="18"/>
      </bottom>
      <diagonal/>
    </border>
    <border>
      <left style="thick">
        <color indexed="18"/>
      </left>
      <right style="thin">
        <color indexed="64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18"/>
      </top>
      <bottom style="thin">
        <color indexed="18"/>
      </bottom>
      <diagonal/>
    </border>
    <border>
      <left style="thick">
        <color indexed="18"/>
      </left>
      <right style="thin">
        <color indexed="64"/>
      </right>
      <top style="thin">
        <color indexed="18"/>
      </top>
      <bottom style="thin">
        <color indexed="64"/>
      </bottom>
      <diagonal/>
    </border>
    <border>
      <left style="thin">
        <color indexed="64"/>
      </left>
      <right/>
      <top style="thin">
        <color indexed="1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8"/>
      </top>
      <bottom style="thin">
        <color indexed="64"/>
      </bottom>
      <diagonal/>
    </border>
    <border>
      <left style="thick">
        <color indexed="18"/>
      </left>
      <right style="thin">
        <color indexed="64"/>
      </right>
      <top style="thick">
        <color indexed="18"/>
      </top>
      <bottom style="thin">
        <color indexed="1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8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48">
    <xf numFmtId="0" fontId="0" fillId="0" borderId="0" xfId="0"/>
    <xf numFmtId="3" fontId="2" fillId="0" borderId="0" xfId="1" applyNumberFormat="1" applyFont="1" applyBorder="1"/>
    <xf numFmtId="3" fontId="2" fillId="0" borderId="0" xfId="1" applyNumberFormat="1" applyFont="1" applyBorder="1" applyAlignment="1">
      <alignment horizontal="right"/>
    </xf>
    <xf numFmtId="0" fontId="2" fillId="0" borderId="0" xfId="1" applyFont="1" applyBorder="1"/>
    <xf numFmtId="3" fontId="2" fillId="0" borderId="2" xfId="1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3" fontId="4" fillId="0" borderId="6" xfId="2" applyNumberFormat="1" applyFont="1" applyBorder="1" applyAlignment="1">
      <alignment horizontal="center"/>
    </xf>
    <xf numFmtId="3" fontId="2" fillId="0" borderId="15" xfId="3" applyNumberFormat="1" applyFont="1" applyBorder="1" applyAlignment="1"/>
    <xf numFmtId="3" fontId="2" fillId="0" borderId="15" xfId="3" applyNumberFormat="1" applyFont="1" applyBorder="1" applyAlignment="1">
      <alignment horizontal="centerContinuous"/>
    </xf>
    <xf numFmtId="3" fontId="2" fillId="0" borderId="15" xfId="3" applyNumberFormat="1" applyFont="1" applyBorder="1"/>
    <xf numFmtId="3" fontId="2" fillId="0" borderId="15" xfId="3" applyNumberFormat="1" applyFont="1" applyBorder="1" applyAlignment="1">
      <alignment horizontal="center"/>
    </xf>
    <xf numFmtId="3" fontId="4" fillId="0" borderId="27" xfId="3" applyNumberFormat="1" applyFont="1" applyBorder="1"/>
    <xf numFmtId="3" fontId="2" fillId="0" borderId="23" xfId="3" applyNumberFormat="1" applyFont="1" applyBorder="1" applyAlignment="1"/>
    <xf numFmtId="3" fontId="2" fillId="0" borderId="31" xfId="3" applyNumberFormat="1" applyFont="1" applyBorder="1"/>
    <xf numFmtId="3" fontId="2" fillId="0" borderId="29" xfId="3" applyNumberFormat="1" applyFont="1" applyBorder="1"/>
    <xf numFmtId="0" fontId="2" fillId="0" borderId="4" xfId="3" applyFont="1" applyBorder="1"/>
    <xf numFmtId="3" fontId="2" fillId="0" borderId="4" xfId="3" applyNumberFormat="1" applyFont="1" applyBorder="1"/>
    <xf numFmtId="3" fontId="8" fillId="0" borderId="4" xfId="3" applyNumberFormat="1" applyFont="1" applyBorder="1"/>
    <xf numFmtId="3" fontId="3" fillId="0" borderId="4" xfId="3" applyNumberFormat="1" applyFont="1" applyBorder="1"/>
    <xf numFmtId="3" fontId="5" fillId="0" borderId="4" xfId="3" applyNumberFormat="1" applyFont="1" applyBorder="1"/>
    <xf numFmtId="164" fontId="11" fillId="0" borderId="18" xfId="3" applyNumberFormat="1" applyFont="1" applyBorder="1" applyAlignment="1">
      <alignment horizontal="right"/>
    </xf>
    <xf numFmtId="3" fontId="7" fillId="0" borderId="15" xfId="3" applyNumberFormat="1" applyFont="1" applyBorder="1" applyAlignment="1">
      <alignment horizontal="center" wrapText="1"/>
    </xf>
    <xf numFmtId="0" fontId="0" fillId="0" borderId="0" xfId="0" applyBorder="1"/>
    <xf numFmtId="0" fontId="15" fillId="0" borderId="0" xfId="0" applyFont="1"/>
    <xf numFmtId="3" fontId="10" fillId="0" borderId="0" xfId="4" applyNumberFormat="1" applyFont="1" applyFill="1" applyBorder="1"/>
    <xf numFmtId="3" fontId="14" fillId="0" borderId="10" xfId="1" applyNumberFormat="1" applyFont="1" applyBorder="1" applyAlignment="1">
      <alignment horizontal="center" wrapText="1"/>
    </xf>
    <xf numFmtId="3" fontId="14" fillId="0" borderId="10" xfId="1" applyNumberFormat="1" applyFont="1" applyBorder="1" applyAlignment="1">
      <alignment horizontal="center"/>
    </xf>
    <xf numFmtId="3" fontId="14" fillId="0" borderId="24" xfId="1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wrapText="1"/>
    </xf>
    <xf numFmtId="3" fontId="2" fillId="2" borderId="2" xfId="1" applyNumberFormat="1" applyFont="1" applyFill="1" applyBorder="1" applyAlignment="1">
      <alignment horizontal="center"/>
    </xf>
    <xf numFmtId="3" fontId="2" fillId="2" borderId="38" xfId="1" applyNumberFormat="1" applyFont="1" applyFill="1" applyBorder="1" applyAlignment="1">
      <alignment horizontal="center"/>
    </xf>
    <xf numFmtId="3" fontId="2" fillId="2" borderId="36" xfId="1" applyNumberFormat="1" applyFont="1" applyFill="1" applyBorder="1" applyAlignment="1">
      <alignment horizontal="center"/>
    </xf>
    <xf numFmtId="3" fontId="2" fillId="2" borderId="32" xfId="1" applyNumberFormat="1" applyFont="1" applyFill="1" applyBorder="1" applyAlignment="1">
      <alignment horizontal="center"/>
    </xf>
    <xf numFmtId="3" fontId="2" fillId="2" borderId="30" xfId="1" applyNumberFormat="1" applyFont="1" applyFill="1" applyBorder="1" applyAlignment="1">
      <alignment horizontal="center"/>
    </xf>
    <xf numFmtId="3" fontId="7" fillId="0" borderId="3" xfId="3" applyNumberFormat="1" applyFont="1" applyBorder="1" applyAlignment="1">
      <alignment wrapText="1"/>
    </xf>
    <xf numFmtId="3" fontId="7" fillId="0" borderId="3" xfId="3" applyNumberFormat="1" applyFont="1" applyBorder="1" applyAlignment="1">
      <alignment horizontal="center"/>
    </xf>
    <xf numFmtId="0" fontId="1" fillId="0" borderId="3" xfId="3" applyFont="1" applyBorder="1" applyAlignment="1">
      <alignment wrapText="1"/>
    </xf>
    <xf numFmtId="0" fontId="1" fillId="0" borderId="2" xfId="3" applyFont="1" applyBorder="1" applyAlignment="1">
      <alignment wrapText="1"/>
    </xf>
    <xf numFmtId="3" fontId="7" fillId="0" borderId="2" xfId="3" applyNumberFormat="1" applyFont="1" applyBorder="1" applyAlignment="1">
      <alignment wrapText="1"/>
    </xf>
    <xf numFmtId="0" fontId="1" fillId="0" borderId="1" xfId="3" applyFont="1" applyBorder="1" applyAlignment="1">
      <alignment wrapText="1"/>
    </xf>
    <xf numFmtId="3" fontId="7" fillId="0" borderId="2" xfId="3" applyNumberFormat="1" applyFont="1" applyBorder="1" applyAlignment="1"/>
    <xf numFmtId="3" fontId="2" fillId="0" borderId="45" xfId="4" applyNumberFormat="1" applyFont="1" applyBorder="1" applyAlignment="1">
      <alignment horizontal="center" wrapText="1"/>
    </xf>
    <xf numFmtId="3" fontId="2" fillId="0" borderId="46" xfId="4" applyNumberFormat="1" applyFont="1" applyBorder="1" applyAlignment="1">
      <alignment horizontal="center" wrapText="1"/>
    </xf>
    <xf numFmtId="3" fontId="2" fillId="0" borderId="48" xfId="4" applyNumberFormat="1" applyFont="1" applyBorder="1" applyAlignment="1">
      <alignment horizontal="center" wrapText="1"/>
    </xf>
    <xf numFmtId="3" fontId="2" fillId="0" borderId="47" xfId="4" applyNumberFormat="1" applyFont="1" applyBorder="1" applyAlignment="1">
      <alignment horizontal="center"/>
    </xf>
    <xf numFmtId="3" fontId="2" fillId="0" borderId="48" xfId="4" applyNumberFormat="1" applyFont="1" applyBorder="1" applyAlignment="1">
      <alignment horizontal="center"/>
    </xf>
    <xf numFmtId="3" fontId="2" fillId="0" borderId="49" xfId="4" applyNumberFormat="1" applyFont="1" applyBorder="1" applyAlignment="1">
      <alignment horizontal="center"/>
    </xf>
    <xf numFmtId="3" fontId="10" fillId="0" borderId="47" xfId="4" applyNumberFormat="1" applyFont="1" applyBorder="1" applyAlignment="1">
      <alignment horizontal="center"/>
    </xf>
    <xf numFmtId="3" fontId="10" fillId="0" borderId="48" xfId="4" applyNumberFormat="1" applyFont="1" applyBorder="1" applyAlignment="1">
      <alignment horizontal="center" wrapText="1"/>
    </xf>
    <xf numFmtId="3" fontId="10" fillId="0" borderId="48" xfId="4" applyNumberFormat="1" applyFont="1" applyBorder="1" applyAlignment="1">
      <alignment horizontal="center"/>
    </xf>
    <xf numFmtId="3" fontId="10" fillId="0" borderId="49" xfId="4" applyNumberFormat="1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3" fontId="17" fillId="0" borderId="48" xfId="0" applyNumberFormat="1" applyFont="1" applyBorder="1" applyAlignment="1">
      <alignment horizontal="center"/>
    </xf>
    <xf numFmtId="3" fontId="17" fillId="0" borderId="49" xfId="0" applyNumberFormat="1" applyFont="1" applyBorder="1" applyAlignment="1">
      <alignment horizontal="center"/>
    </xf>
    <xf numFmtId="0" fontId="17" fillId="0" borderId="48" xfId="0" applyFont="1" applyBorder="1" applyAlignment="1">
      <alignment horizontal="center" wrapText="1"/>
    </xf>
    <xf numFmtId="0" fontId="17" fillId="0" borderId="48" xfId="0" applyFont="1" applyBorder="1" applyAlignment="1">
      <alignment horizontal="center" vertical="center" wrapText="1"/>
    </xf>
    <xf numFmtId="3" fontId="17" fillId="0" borderId="48" xfId="0" applyNumberFormat="1" applyFont="1" applyBorder="1" applyAlignment="1">
      <alignment horizontal="center" wrapText="1"/>
    </xf>
    <xf numFmtId="3" fontId="17" fillId="0" borderId="49" xfId="0" applyNumberFormat="1" applyFont="1" applyBorder="1" applyAlignment="1">
      <alignment horizontal="center" wrapText="1"/>
    </xf>
    <xf numFmtId="3" fontId="4" fillId="0" borderId="50" xfId="4" applyNumberFormat="1" applyFont="1" applyBorder="1" applyAlignment="1">
      <alignment horizontal="center"/>
    </xf>
    <xf numFmtId="3" fontId="4" fillId="0" borderId="51" xfId="4" applyNumberFormat="1" applyFont="1" applyBorder="1" applyAlignment="1">
      <alignment horizontal="center" wrapText="1"/>
    </xf>
    <xf numFmtId="3" fontId="4" fillId="0" borderId="51" xfId="4" applyNumberFormat="1" applyFont="1" applyBorder="1" applyAlignment="1">
      <alignment horizontal="center"/>
    </xf>
    <xf numFmtId="3" fontId="5" fillId="0" borderId="51" xfId="4" applyNumberFormat="1" applyFont="1" applyBorder="1" applyAlignment="1">
      <alignment horizontal="center"/>
    </xf>
    <xf numFmtId="3" fontId="5" fillId="0" borderId="52" xfId="4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23" fillId="0" borderId="35" xfId="0" applyNumberFormat="1" applyFont="1" applyBorder="1" applyAlignment="1">
      <alignment horizontal="center"/>
    </xf>
    <xf numFmtId="4" fontId="23" fillId="0" borderId="34" xfId="0" applyNumberFormat="1" applyFont="1" applyBorder="1" applyAlignment="1">
      <alignment horizontal="center"/>
    </xf>
    <xf numFmtId="4" fontId="23" fillId="0" borderId="35" xfId="0" applyNumberFormat="1" applyFont="1" applyBorder="1" applyAlignment="1">
      <alignment horizontal="center"/>
    </xf>
    <xf numFmtId="3" fontId="7" fillId="0" borderId="28" xfId="3" applyNumberFormat="1" applyFont="1" applyBorder="1" applyAlignment="1">
      <alignment horizontal="center"/>
    </xf>
    <xf numFmtId="3" fontId="7" fillId="0" borderId="2" xfId="3" applyNumberFormat="1" applyFont="1" applyBorder="1" applyAlignment="1">
      <alignment horizontal="center" wrapText="1"/>
    </xf>
    <xf numFmtId="3" fontId="7" fillId="0" borderId="16" xfId="3" applyNumberFormat="1" applyFont="1" applyBorder="1" applyAlignment="1">
      <alignment horizontal="center" wrapText="1"/>
    </xf>
    <xf numFmtId="3" fontId="7" fillId="0" borderId="2" xfId="3" applyNumberFormat="1" applyFont="1" applyBorder="1" applyAlignment="1">
      <alignment horizontal="center"/>
    </xf>
    <xf numFmtId="164" fontId="7" fillId="0" borderId="30" xfId="3" applyNumberFormat="1" applyFont="1" applyBorder="1" applyAlignment="1">
      <alignment horizontal="center"/>
    </xf>
    <xf numFmtId="3" fontId="7" fillId="0" borderId="30" xfId="3" applyNumberFormat="1" applyFont="1" applyBorder="1" applyAlignment="1">
      <alignment horizontal="center"/>
    </xf>
    <xf numFmtId="3" fontId="4" fillId="0" borderId="29" xfId="3" applyNumberFormat="1" applyFont="1" applyBorder="1" applyAlignment="1">
      <alignment horizontal="center"/>
    </xf>
    <xf numFmtId="3" fontId="4" fillId="0" borderId="4" xfId="3" applyNumberFormat="1" applyFont="1" applyBorder="1" applyAlignment="1">
      <alignment horizontal="center"/>
    </xf>
    <xf numFmtId="3" fontId="4" fillId="0" borderId="5" xfId="3" applyNumberFormat="1" applyFont="1" applyBorder="1" applyAlignment="1">
      <alignment horizontal="center"/>
    </xf>
    <xf numFmtId="3" fontId="5" fillId="0" borderId="6" xfId="3" applyNumberFormat="1" applyFont="1" applyBorder="1" applyAlignment="1">
      <alignment horizontal="center"/>
    </xf>
    <xf numFmtId="3" fontId="4" fillId="0" borderId="6" xfId="3" applyNumberFormat="1" applyFont="1" applyBorder="1" applyAlignment="1">
      <alignment horizontal="center"/>
    </xf>
    <xf numFmtId="164" fontId="5" fillId="0" borderId="26" xfId="3" applyNumberFormat="1" applyFont="1" applyBorder="1" applyAlignment="1">
      <alignment horizontal="center"/>
    </xf>
    <xf numFmtId="3" fontId="7" fillId="0" borderId="21" xfId="3" applyNumberFormat="1" applyFont="1" applyBorder="1" applyAlignment="1"/>
    <xf numFmtId="3" fontId="7" fillId="0" borderId="3" xfId="3" applyNumberFormat="1" applyFont="1" applyBorder="1" applyAlignment="1"/>
    <xf numFmtId="3" fontId="18" fillId="0" borderId="3" xfId="3" applyNumberFormat="1" applyFont="1" applyBorder="1" applyAlignment="1"/>
    <xf numFmtId="164" fontId="7" fillId="0" borderId="17" xfId="3" applyNumberFormat="1" applyFont="1" applyBorder="1" applyAlignment="1"/>
    <xf numFmtId="3" fontId="7" fillId="0" borderId="28" xfId="3" applyNumberFormat="1" applyFont="1" applyBorder="1" applyAlignment="1"/>
    <xf numFmtId="164" fontId="7" fillId="0" borderId="30" xfId="3" applyNumberFormat="1" applyFont="1" applyBorder="1" applyAlignment="1"/>
    <xf numFmtId="3" fontId="14" fillId="0" borderId="20" xfId="1" applyNumberFormat="1" applyFont="1" applyBorder="1" applyAlignment="1">
      <alignment horizontal="center"/>
    </xf>
    <xf numFmtId="3" fontId="2" fillId="0" borderId="28" xfId="4" applyNumberFormat="1" applyFont="1" applyBorder="1" applyAlignment="1">
      <alignment horizontal="center"/>
    </xf>
    <xf numFmtId="3" fontId="2" fillId="0" borderId="2" xfId="4" applyNumberFormat="1" applyFont="1" applyBorder="1" applyAlignment="1">
      <alignment horizontal="center" wrapText="1"/>
    </xf>
    <xf numFmtId="3" fontId="2" fillId="0" borderId="2" xfId="4" applyNumberFormat="1" applyFont="1" applyBorder="1" applyAlignment="1">
      <alignment horizontal="center"/>
    </xf>
    <xf numFmtId="3" fontId="2" fillId="0" borderId="30" xfId="4" applyNumberFormat="1" applyFont="1" applyBorder="1" applyAlignment="1">
      <alignment horizontal="center"/>
    </xf>
    <xf numFmtId="3" fontId="2" fillId="0" borderId="21" xfId="4" applyNumberFormat="1" applyFont="1" applyBorder="1" applyAlignment="1">
      <alignment horizontal="center"/>
    </xf>
    <xf numFmtId="3" fontId="2" fillId="0" borderId="11" xfId="4" applyNumberFormat="1" applyFont="1" applyBorder="1" applyAlignment="1">
      <alignment horizontal="center" wrapText="1"/>
    </xf>
    <xf numFmtId="3" fontId="2" fillId="0" borderId="3" xfId="2" applyNumberFormat="1" applyFont="1" applyBorder="1" applyAlignment="1">
      <alignment horizontal="center" wrapText="1"/>
    </xf>
    <xf numFmtId="3" fontId="2" fillId="0" borderId="3" xfId="4" applyNumberFormat="1" applyFont="1" applyBorder="1" applyAlignment="1">
      <alignment horizontal="center" wrapText="1"/>
    </xf>
    <xf numFmtId="3" fontId="2" fillId="0" borderId="3" xfId="4" applyNumberFormat="1" applyFont="1" applyBorder="1" applyAlignment="1">
      <alignment horizontal="center"/>
    </xf>
    <xf numFmtId="3" fontId="2" fillId="0" borderId="17" xfId="4" applyNumberFormat="1" applyFont="1" applyBorder="1" applyAlignment="1">
      <alignment horizontal="center"/>
    </xf>
    <xf numFmtId="3" fontId="2" fillId="0" borderId="21" xfId="2" applyNumberFormat="1" applyFont="1" applyBorder="1" applyAlignment="1">
      <alignment horizontal="center"/>
    </xf>
    <xf numFmtId="3" fontId="2" fillId="0" borderId="11" xfId="2" applyNumberFormat="1" applyFont="1" applyBorder="1" applyAlignment="1">
      <alignment horizontal="center"/>
    </xf>
    <xf numFmtId="3" fontId="2" fillId="0" borderId="3" xfId="2" applyNumberFormat="1" applyFont="1" applyBorder="1" applyAlignment="1">
      <alignment horizontal="center"/>
    </xf>
    <xf numFmtId="164" fontId="2" fillId="0" borderId="17" xfId="2" applyNumberFormat="1" applyFont="1" applyBorder="1" applyAlignment="1">
      <alignment horizontal="center"/>
    </xf>
    <xf numFmtId="3" fontId="2" fillId="0" borderId="23" xfId="2" applyNumberFormat="1" applyFont="1" applyBorder="1" applyAlignment="1">
      <alignment horizontal="center"/>
    </xf>
    <xf numFmtId="3" fontId="2" fillId="0" borderId="0" xfId="2" applyNumberFormat="1" applyFont="1" applyBorder="1" applyAlignment="1">
      <alignment horizontal="center"/>
    </xf>
    <xf numFmtId="3" fontId="2" fillId="0" borderId="12" xfId="2" applyNumberFormat="1" applyFont="1" applyBorder="1" applyAlignment="1">
      <alignment horizontal="center" wrapText="1"/>
    </xf>
    <xf numFmtId="3" fontId="5" fillId="0" borderId="9" xfId="2" applyNumberFormat="1" applyFont="1" applyBorder="1" applyAlignment="1">
      <alignment horizontal="center"/>
    </xf>
    <xf numFmtId="3" fontId="5" fillId="0" borderId="19" xfId="2" applyNumberFormat="1" applyFont="1" applyBorder="1" applyAlignment="1">
      <alignment horizontal="center"/>
    </xf>
    <xf numFmtId="3" fontId="2" fillId="0" borderId="11" xfId="2" applyNumberFormat="1" applyFont="1" applyBorder="1" applyAlignment="1">
      <alignment horizontal="center" wrapText="1"/>
    </xf>
    <xf numFmtId="3" fontId="4" fillId="0" borderId="22" xfId="2" applyNumberFormat="1" applyFont="1" applyBorder="1" applyAlignment="1">
      <alignment horizontal="center"/>
    </xf>
    <xf numFmtId="3" fontId="4" fillId="0" borderId="14" xfId="2" applyNumberFormat="1" applyFont="1" applyBorder="1" applyAlignment="1">
      <alignment horizontal="center"/>
    </xf>
    <xf numFmtId="3" fontId="4" fillId="0" borderId="5" xfId="2" applyNumberFormat="1" applyFont="1" applyBorder="1" applyAlignment="1">
      <alignment horizontal="center"/>
    </xf>
    <xf numFmtId="164" fontId="5" fillId="0" borderId="5" xfId="2" applyNumberFormat="1" applyFont="1" applyBorder="1" applyAlignment="1">
      <alignment horizontal="center"/>
    </xf>
    <xf numFmtId="164" fontId="5" fillId="0" borderId="18" xfId="2" applyNumberFormat="1" applyFont="1" applyBorder="1" applyAlignment="1">
      <alignment horizontal="center"/>
    </xf>
    <xf numFmtId="3" fontId="2" fillId="0" borderId="28" xfId="1" applyNumberFormat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164" fontId="2" fillId="0" borderId="30" xfId="1" applyNumberFormat="1" applyFont="1" applyBorder="1" applyAlignment="1">
      <alignment horizontal="center"/>
    </xf>
    <xf numFmtId="3" fontId="2" fillId="0" borderId="33" xfId="1" applyNumberFormat="1" applyFont="1" applyBorder="1" applyAlignment="1">
      <alignment horizontal="center"/>
    </xf>
    <xf numFmtId="0" fontId="2" fillId="0" borderId="9" xfId="1" applyNumberFormat="1" applyFont="1" applyBorder="1" applyAlignment="1">
      <alignment horizontal="center" wrapText="1"/>
    </xf>
    <xf numFmtId="3" fontId="2" fillId="0" borderId="9" xfId="1" applyNumberFormat="1" applyFont="1" applyBorder="1" applyAlignment="1">
      <alignment horizontal="center"/>
    </xf>
    <xf numFmtId="0" fontId="2" fillId="0" borderId="9" xfId="1" applyFont="1" applyBorder="1" applyAlignment="1">
      <alignment horizontal="center" wrapText="1"/>
    </xf>
    <xf numFmtId="3" fontId="2" fillId="0" borderId="19" xfId="1" applyNumberFormat="1" applyFont="1" applyBorder="1" applyAlignment="1">
      <alignment horizontal="center"/>
    </xf>
    <xf numFmtId="3" fontId="2" fillId="2" borderId="28" xfId="1" applyNumberFormat="1" applyFont="1" applyFill="1" applyBorder="1" applyAlignment="1">
      <alignment horizontal="center"/>
    </xf>
    <xf numFmtId="3" fontId="2" fillId="2" borderId="2" xfId="1" applyNumberFormat="1" applyFont="1" applyFill="1" applyBorder="1" applyAlignment="1">
      <alignment horizontal="center" wrapText="1"/>
    </xf>
    <xf numFmtId="3" fontId="2" fillId="2" borderId="37" xfId="1" applyNumberFormat="1" applyFont="1" applyFill="1" applyBorder="1" applyAlignment="1">
      <alignment horizontal="center"/>
    </xf>
    <xf numFmtId="3" fontId="2" fillId="2" borderId="38" xfId="1" applyNumberFormat="1" applyFont="1" applyFill="1" applyBorder="1" applyAlignment="1">
      <alignment horizontal="center" wrapText="1"/>
    </xf>
    <xf numFmtId="3" fontId="4" fillId="0" borderId="27" xfId="1" applyNumberFormat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3" fontId="4" fillId="0" borderId="7" xfId="1" applyNumberFormat="1" applyFont="1" applyBorder="1" applyAlignment="1">
      <alignment horizontal="center"/>
    </xf>
    <xf numFmtId="3" fontId="5" fillId="0" borderId="10" xfId="1" applyNumberFormat="1" applyFont="1" applyBorder="1" applyAlignment="1">
      <alignment horizontal="center"/>
    </xf>
    <xf numFmtId="3" fontId="5" fillId="0" borderId="20" xfId="1" applyNumberFormat="1" applyFont="1" applyBorder="1" applyAlignment="1">
      <alignment horizontal="center"/>
    </xf>
    <xf numFmtId="3" fontId="18" fillId="0" borderId="0" xfId="1" applyNumberFormat="1" applyFont="1" applyBorder="1"/>
    <xf numFmtId="164" fontId="2" fillId="0" borderId="19" xfId="1" applyNumberFormat="1" applyFont="1" applyBorder="1" applyAlignment="1">
      <alignment horizontal="center"/>
    </xf>
    <xf numFmtId="3" fontId="2" fillId="0" borderId="9" xfId="1" applyNumberFormat="1" applyFont="1" applyBorder="1" applyAlignment="1">
      <alignment horizontal="center" wrapText="1"/>
    </xf>
    <xf numFmtId="3" fontId="2" fillId="0" borderId="53" xfId="2" applyNumberFormat="1" applyFont="1" applyBorder="1" applyAlignment="1">
      <alignment horizontal="center"/>
    </xf>
    <xf numFmtId="3" fontId="2" fillId="0" borderId="54" xfId="2" applyNumberFormat="1" applyFont="1" applyBorder="1" applyAlignment="1">
      <alignment horizontal="center" wrapText="1"/>
    </xf>
    <xf numFmtId="3" fontId="2" fillId="0" borderId="54" xfId="2" applyNumberFormat="1" applyFont="1" applyBorder="1" applyAlignment="1">
      <alignment horizontal="center"/>
    </xf>
    <xf numFmtId="164" fontId="6" fillId="0" borderId="55" xfId="2" applyNumberFormat="1" applyFont="1" applyBorder="1" applyAlignment="1">
      <alignment horizontal="center"/>
    </xf>
    <xf numFmtId="3" fontId="2" fillId="0" borderId="56" xfId="2" applyNumberFormat="1" applyFont="1" applyBorder="1" applyAlignment="1">
      <alignment horizontal="center"/>
    </xf>
    <xf numFmtId="3" fontId="2" fillId="0" borderId="57" xfId="2" applyNumberFormat="1" applyFont="1" applyBorder="1" applyAlignment="1">
      <alignment horizontal="center" wrapText="1"/>
    </xf>
    <xf numFmtId="3" fontId="2" fillId="0" borderId="57" xfId="2" applyNumberFormat="1" applyFont="1" applyBorder="1" applyAlignment="1">
      <alignment horizontal="center"/>
    </xf>
    <xf numFmtId="164" fontId="2" fillId="0" borderId="58" xfId="2" applyNumberFormat="1" applyFont="1" applyBorder="1" applyAlignment="1">
      <alignment horizontal="center"/>
    </xf>
    <xf numFmtId="3" fontId="4" fillId="0" borderId="59" xfId="2" applyNumberFormat="1" applyFont="1" applyBorder="1" applyAlignment="1">
      <alignment horizontal="center"/>
    </xf>
    <xf numFmtId="3" fontId="4" fillId="0" borderId="60" xfId="2" applyNumberFormat="1" applyFont="1" applyBorder="1" applyAlignment="1">
      <alignment horizontal="center"/>
    </xf>
    <xf numFmtId="3" fontId="5" fillId="0" borderId="60" xfId="2" applyNumberFormat="1" applyFont="1" applyBorder="1" applyAlignment="1">
      <alignment horizontal="center"/>
    </xf>
    <xf numFmtId="3" fontId="25" fillId="0" borderId="60" xfId="2" applyNumberFormat="1" applyFont="1" applyBorder="1" applyAlignment="1">
      <alignment horizontal="center"/>
    </xf>
    <xf numFmtId="164" fontId="5" fillId="0" borderId="61" xfId="2" applyNumberFormat="1" applyFont="1" applyBorder="1" applyAlignment="1">
      <alignment horizontal="center"/>
    </xf>
    <xf numFmtId="3" fontId="2" fillId="0" borderId="62" xfId="2" applyNumberFormat="1" applyFont="1" applyBorder="1" applyAlignment="1">
      <alignment horizontal="center"/>
    </xf>
    <xf numFmtId="3" fontId="2" fillId="0" borderId="63" xfId="2" applyNumberFormat="1" applyFont="1" applyBorder="1" applyAlignment="1">
      <alignment horizontal="center" wrapText="1"/>
    </xf>
    <xf numFmtId="3" fontId="2" fillId="0" borderId="64" xfId="2" applyNumberFormat="1" applyFont="1" applyBorder="1" applyAlignment="1">
      <alignment horizontal="center"/>
    </xf>
    <xf numFmtId="3" fontId="2" fillId="0" borderId="65" xfId="2" applyNumberFormat="1" applyFont="1" applyBorder="1" applyAlignment="1">
      <alignment horizontal="center"/>
    </xf>
    <xf numFmtId="3" fontId="2" fillId="0" borderId="66" xfId="2" applyNumberFormat="1" applyFont="1" applyBorder="1" applyAlignment="1">
      <alignment horizontal="center" wrapText="1"/>
    </xf>
    <xf numFmtId="3" fontId="2" fillId="0" borderId="67" xfId="2" applyNumberFormat="1" applyFont="1" applyBorder="1" applyAlignment="1">
      <alignment horizontal="center"/>
    </xf>
    <xf numFmtId="3" fontId="2" fillId="0" borderId="68" xfId="2" applyNumberFormat="1" applyFont="1" applyBorder="1" applyAlignment="1">
      <alignment horizontal="center"/>
    </xf>
    <xf numFmtId="3" fontId="2" fillId="0" borderId="69" xfId="2" applyNumberFormat="1" applyFont="1" applyBorder="1" applyAlignment="1">
      <alignment horizontal="center" wrapText="1"/>
    </xf>
    <xf numFmtId="3" fontId="2" fillId="0" borderId="70" xfId="2" applyNumberFormat="1" applyFont="1" applyBorder="1" applyAlignment="1">
      <alignment horizontal="center" wrapText="1"/>
    </xf>
    <xf numFmtId="3" fontId="2" fillId="0" borderId="71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3" fontId="2" fillId="2" borderId="57" xfId="1" applyNumberFormat="1" applyFont="1" applyFill="1" applyBorder="1" applyAlignment="1">
      <alignment horizontal="center"/>
    </xf>
    <xf numFmtId="3" fontId="2" fillId="2" borderId="72" xfId="1" applyNumberFormat="1" applyFont="1" applyFill="1" applyBorder="1" applyAlignment="1">
      <alignment horizontal="center" wrapText="1"/>
    </xf>
    <xf numFmtId="3" fontId="0" fillId="0" borderId="0" xfId="0" applyNumberFormat="1"/>
    <xf numFmtId="3" fontId="0" fillId="0" borderId="34" xfId="0" applyNumberFormat="1" applyBorder="1" applyAlignment="1">
      <alignment horizontal="center" vertical="center"/>
    </xf>
    <xf numFmtId="0" fontId="27" fillId="0" borderId="13" xfId="2" applyFont="1" applyBorder="1" applyAlignment="1">
      <alignment horizontal="center"/>
    </xf>
    <xf numFmtId="3" fontId="28" fillId="0" borderId="60" xfId="2" applyNumberFormat="1" applyFont="1" applyBorder="1" applyAlignment="1">
      <alignment horizontal="center"/>
    </xf>
    <xf numFmtId="3" fontId="28" fillId="0" borderId="5" xfId="2" applyNumberFormat="1" applyFont="1" applyBorder="1" applyAlignment="1">
      <alignment horizontal="center"/>
    </xf>
    <xf numFmtId="0" fontId="27" fillId="0" borderId="7" xfId="1" applyFont="1" applyBorder="1" applyAlignment="1">
      <alignment horizontal="center"/>
    </xf>
    <xf numFmtId="3" fontId="27" fillId="0" borderId="6" xfId="3" applyNumberFormat="1" applyFont="1" applyBorder="1" applyAlignment="1">
      <alignment horizontal="center"/>
    </xf>
    <xf numFmtId="3" fontId="7" fillId="0" borderId="73" xfId="3" applyNumberFormat="1" applyFont="1" applyBorder="1" applyAlignment="1">
      <alignment horizontal="center"/>
    </xf>
    <xf numFmtId="3" fontId="7" fillId="0" borderId="0" xfId="3" applyNumberFormat="1" applyFont="1" applyBorder="1" applyAlignment="1">
      <alignment horizontal="center"/>
    </xf>
    <xf numFmtId="3" fontId="25" fillId="0" borderId="0" xfId="3" applyNumberFormat="1" applyFont="1" applyBorder="1" applyAlignment="1">
      <alignment horizontal="center"/>
    </xf>
    <xf numFmtId="3" fontId="25" fillId="0" borderId="43" xfId="3" applyNumberFormat="1" applyFont="1" applyBorder="1" applyAlignment="1">
      <alignment horizontal="center"/>
    </xf>
    <xf numFmtId="0" fontId="13" fillId="0" borderId="0" xfId="1" applyFont="1" applyAlignment="1">
      <alignment horizontal="center"/>
    </xf>
    <xf numFmtId="3" fontId="3" fillId="0" borderId="40" xfId="1" applyNumberFormat="1" applyFont="1" applyBorder="1" applyAlignment="1">
      <alignment horizontal="center"/>
    </xf>
    <xf numFmtId="3" fontId="3" fillId="0" borderId="39" xfId="1" applyNumberFormat="1" applyFont="1" applyBorder="1" applyAlignment="1">
      <alignment horizontal="center"/>
    </xf>
    <xf numFmtId="3" fontId="3" fillId="0" borderId="35" xfId="1" applyNumberFormat="1" applyFont="1" applyBorder="1" applyAlignment="1">
      <alignment horizontal="center"/>
    </xf>
    <xf numFmtId="3" fontId="14" fillId="0" borderId="37" xfId="1" applyNumberFormat="1" applyFont="1" applyBorder="1" applyAlignment="1">
      <alignment horizontal="center" wrapText="1"/>
    </xf>
    <xf numFmtId="3" fontId="14" fillId="0" borderId="23" xfId="1" applyNumberFormat="1" applyFont="1" applyBorder="1" applyAlignment="1">
      <alignment horizontal="center" wrapText="1"/>
    </xf>
    <xf numFmtId="3" fontId="14" fillId="0" borderId="24" xfId="1" applyNumberFormat="1" applyFont="1" applyBorder="1" applyAlignment="1">
      <alignment horizontal="center" wrapText="1"/>
    </xf>
    <xf numFmtId="3" fontId="14" fillId="0" borderId="38" xfId="1" applyNumberFormat="1" applyFont="1" applyBorder="1" applyAlignment="1">
      <alignment horizontal="center" wrapText="1"/>
    </xf>
    <xf numFmtId="3" fontId="14" fillId="0" borderId="15" xfId="1" applyNumberFormat="1" applyFont="1" applyBorder="1" applyAlignment="1">
      <alignment horizontal="center" wrapText="1"/>
    </xf>
    <xf numFmtId="3" fontId="14" fillId="0" borderId="10" xfId="1" applyNumberFormat="1" applyFont="1" applyBorder="1" applyAlignment="1">
      <alignment horizontal="center" wrapText="1"/>
    </xf>
    <xf numFmtId="3" fontId="14" fillId="0" borderId="38" xfId="1" applyNumberFormat="1" applyFont="1" applyBorder="1" applyAlignment="1">
      <alignment horizontal="center"/>
    </xf>
    <xf numFmtId="3" fontId="14" fillId="0" borderId="15" xfId="1" applyNumberFormat="1" applyFont="1" applyBorder="1" applyAlignment="1">
      <alignment horizontal="center"/>
    </xf>
    <xf numFmtId="3" fontId="14" fillId="0" borderId="10" xfId="1" applyNumberFormat="1" applyFont="1" applyBorder="1" applyAlignment="1">
      <alignment horizontal="center"/>
    </xf>
    <xf numFmtId="3" fontId="26" fillId="0" borderId="38" xfId="1" applyNumberFormat="1" applyFont="1" applyBorder="1" applyAlignment="1">
      <alignment horizontal="center" wrapText="1"/>
    </xf>
    <xf numFmtId="3" fontId="26" fillId="0" borderId="15" xfId="1" applyNumberFormat="1" applyFont="1" applyBorder="1" applyAlignment="1">
      <alignment horizontal="center" wrapText="1"/>
    </xf>
    <xf numFmtId="3" fontId="26" fillId="0" borderId="10" xfId="1" applyNumberFormat="1" applyFont="1" applyBorder="1" applyAlignment="1">
      <alignment horizontal="center" wrapText="1"/>
    </xf>
    <xf numFmtId="3" fontId="14" fillId="0" borderId="41" xfId="1" applyNumberFormat="1" applyFont="1" applyBorder="1" applyAlignment="1">
      <alignment horizontal="center" wrapText="1"/>
    </xf>
    <xf numFmtId="3" fontId="14" fillId="0" borderId="31" xfId="1" applyNumberFormat="1" applyFont="1" applyBorder="1" applyAlignment="1">
      <alignment horizontal="center" wrapText="1"/>
    </xf>
    <xf numFmtId="3" fontId="14" fillId="0" borderId="20" xfId="1" applyNumberFormat="1" applyFont="1" applyBorder="1" applyAlignment="1">
      <alignment horizontal="center" wrapText="1"/>
    </xf>
    <xf numFmtId="3" fontId="9" fillId="0" borderId="42" xfId="2" applyNumberFormat="1" applyFont="1" applyBorder="1" applyAlignment="1">
      <alignment horizontal="center"/>
    </xf>
    <xf numFmtId="3" fontId="12" fillId="0" borderId="39" xfId="2" applyNumberFormat="1" applyFont="1" applyBorder="1" applyAlignment="1">
      <alignment horizontal="center"/>
    </xf>
    <xf numFmtId="3" fontId="12" fillId="0" borderId="35" xfId="2" applyNumberFormat="1" applyFont="1" applyBorder="1" applyAlignment="1">
      <alignment horizontal="center"/>
    </xf>
    <xf numFmtId="3" fontId="28" fillId="0" borderId="42" xfId="2" applyNumberFormat="1" applyFont="1" applyBorder="1" applyAlignment="1">
      <alignment horizontal="center"/>
    </xf>
    <xf numFmtId="3" fontId="28" fillId="0" borderId="39" xfId="2" applyNumberFormat="1" applyFont="1" applyBorder="1" applyAlignment="1">
      <alignment horizontal="center"/>
    </xf>
    <xf numFmtId="3" fontId="28" fillId="0" borderId="8" xfId="2" applyNumberFormat="1" applyFont="1" applyBorder="1" applyAlignment="1">
      <alignment horizontal="center"/>
    </xf>
    <xf numFmtId="3" fontId="28" fillId="0" borderId="0" xfId="2" applyNumberFormat="1" applyFont="1" applyBorder="1" applyAlignment="1">
      <alignment horizontal="center"/>
    </xf>
    <xf numFmtId="3" fontId="28" fillId="0" borderId="43" xfId="2" applyNumberFormat="1" applyFont="1" applyBorder="1" applyAlignment="1">
      <alignment horizontal="center"/>
    </xf>
    <xf numFmtId="3" fontId="14" fillId="0" borderId="37" xfId="1" applyNumberFormat="1" applyFont="1" applyBorder="1" applyAlignment="1">
      <alignment horizontal="center"/>
    </xf>
    <xf numFmtId="3" fontId="14" fillId="0" borderId="24" xfId="1" applyNumberFormat="1" applyFont="1" applyBorder="1" applyAlignment="1">
      <alignment horizontal="center"/>
    </xf>
    <xf numFmtId="3" fontId="26" fillId="0" borderId="38" xfId="3" applyNumberFormat="1" applyFont="1" applyBorder="1" applyAlignment="1">
      <alignment horizontal="center" wrapText="1"/>
    </xf>
    <xf numFmtId="3" fontId="26" fillId="0" borderId="10" xfId="3" applyNumberFormat="1" applyFont="1" applyBorder="1" applyAlignment="1">
      <alignment horizontal="center" wrapText="1"/>
    </xf>
    <xf numFmtId="3" fontId="2" fillId="0" borderId="41" xfId="3" applyNumberFormat="1" applyFont="1" applyBorder="1" applyAlignment="1">
      <alignment horizontal="center" wrapText="1"/>
    </xf>
    <xf numFmtId="3" fontId="2" fillId="0" borderId="20" xfId="3" applyNumberFormat="1" applyFont="1" applyBorder="1" applyAlignment="1">
      <alignment horizontal="center" wrapText="1"/>
    </xf>
    <xf numFmtId="3" fontId="3" fillId="0" borderId="40" xfId="2" applyNumberFormat="1" applyFont="1" applyBorder="1" applyAlignment="1">
      <alignment horizontal="center"/>
    </xf>
    <xf numFmtId="3" fontId="3" fillId="0" borderId="39" xfId="2" applyNumberFormat="1" applyFont="1" applyBorder="1" applyAlignment="1">
      <alignment horizontal="center"/>
    </xf>
    <xf numFmtId="3" fontId="3" fillId="0" borderId="35" xfId="2" applyNumberFormat="1" applyFont="1" applyBorder="1" applyAlignment="1">
      <alignment horizontal="center"/>
    </xf>
    <xf numFmtId="3" fontId="3" fillId="0" borderId="40" xfId="3" applyNumberFormat="1" applyFont="1" applyBorder="1" applyAlignment="1">
      <alignment horizontal="left"/>
    </xf>
    <xf numFmtId="3" fontId="3" fillId="0" borderId="39" xfId="3" applyNumberFormat="1" applyFont="1" applyBorder="1" applyAlignment="1">
      <alignment horizontal="left"/>
    </xf>
    <xf numFmtId="3" fontId="3" fillId="0" borderId="35" xfId="3" applyNumberFormat="1" applyFont="1" applyBorder="1" applyAlignment="1">
      <alignment horizontal="left"/>
    </xf>
    <xf numFmtId="3" fontId="2" fillId="0" borderId="37" xfId="3" applyNumberFormat="1" applyFont="1" applyBorder="1" applyAlignment="1"/>
    <xf numFmtId="3" fontId="2" fillId="0" borderId="24" xfId="3" applyNumberFormat="1" applyFont="1" applyBorder="1" applyAlignment="1"/>
    <xf numFmtId="3" fontId="2" fillId="0" borderId="38" xfId="3" applyNumberFormat="1" applyFont="1" applyBorder="1" applyAlignment="1"/>
    <xf numFmtId="3" fontId="2" fillId="0" borderId="10" xfId="3" applyNumberFormat="1" applyFont="1" applyBorder="1" applyAlignment="1"/>
    <xf numFmtId="3" fontId="2" fillId="0" borderId="38" xfId="3" applyNumberFormat="1" applyFont="1" applyBorder="1" applyAlignment="1">
      <alignment wrapText="1"/>
    </xf>
    <xf numFmtId="3" fontId="2" fillId="0" borderId="10" xfId="3" applyNumberFormat="1" applyFont="1" applyBorder="1" applyAlignment="1">
      <alignment wrapText="1"/>
    </xf>
    <xf numFmtId="0" fontId="0" fillId="0" borderId="10" xfId="0" applyBorder="1" applyAlignment="1">
      <alignment wrapText="1"/>
    </xf>
    <xf numFmtId="3" fontId="26" fillId="0" borderId="38" xfId="3" applyNumberFormat="1" applyFont="1" applyBorder="1" applyAlignment="1">
      <alignment wrapText="1"/>
    </xf>
    <xf numFmtId="3" fontId="26" fillId="0" borderId="10" xfId="3" applyNumberFormat="1" applyFont="1" applyBorder="1" applyAlignment="1">
      <alignment wrapText="1"/>
    </xf>
    <xf numFmtId="3" fontId="2" fillId="0" borderId="41" xfId="3" applyNumberFormat="1" applyFont="1" applyBorder="1" applyAlignment="1">
      <alignment wrapText="1"/>
    </xf>
    <xf numFmtId="3" fontId="2" fillId="0" borderId="20" xfId="3" applyNumberFormat="1" applyFont="1" applyBorder="1" applyAlignment="1">
      <alignment wrapText="1"/>
    </xf>
    <xf numFmtId="3" fontId="4" fillId="0" borderId="8" xfId="3" applyNumberFormat="1" applyFont="1" applyBorder="1" applyAlignment="1">
      <alignment horizontal="center"/>
    </xf>
    <xf numFmtId="3" fontId="4" fillId="0" borderId="25" xfId="3" applyNumberFormat="1" applyFont="1" applyBorder="1" applyAlignment="1">
      <alignment horizontal="center"/>
    </xf>
    <xf numFmtId="3" fontId="9" fillId="0" borderId="40" xfId="3" applyNumberFormat="1" applyFont="1" applyBorder="1" applyAlignment="1"/>
    <xf numFmtId="3" fontId="12" fillId="0" borderId="39" xfId="3" applyNumberFormat="1" applyFont="1" applyBorder="1" applyAlignment="1"/>
    <xf numFmtId="3" fontId="12" fillId="0" borderId="35" xfId="3" applyNumberFormat="1" applyFont="1" applyBorder="1" applyAlignment="1"/>
    <xf numFmtId="0" fontId="9" fillId="0" borderId="47" xfId="4" applyFont="1" applyBorder="1" applyAlignment="1">
      <alignment horizontal="center"/>
    </xf>
    <xf numFmtId="0" fontId="9" fillId="0" borderId="48" xfId="4" applyFont="1" applyBorder="1" applyAlignment="1">
      <alignment horizontal="center"/>
    </xf>
    <xf numFmtId="0" fontId="9" fillId="0" borderId="49" xfId="4" applyFont="1" applyBorder="1" applyAlignment="1">
      <alignment horizontal="center"/>
    </xf>
    <xf numFmtId="3" fontId="3" fillId="0" borderId="51" xfId="4" applyNumberFormat="1" applyFont="1" applyBorder="1" applyAlignment="1">
      <alignment horizontal="center"/>
    </xf>
    <xf numFmtId="3" fontId="2" fillId="0" borderId="45" xfId="4" applyNumberFormat="1" applyFont="1" applyBorder="1" applyAlignment="1">
      <alignment horizontal="center" wrapText="1"/>
    </xf>
    <xf numFmtId="3" fontId="2" fillId="0" borderId="48" xfId="4" applyNumberFormat="1" applyFont="1" applyBorder="1" applyAlignment="1">
      <alignment horizontal="center" wrapText="1"/>
    </xf>
    <xf numFmtId="3" fontId="2" fillId="0" borderId="46" xfId="4" applyNumberFormat="1" applyFont="1" applyBorder="1" applyAlignment="1">
      <alignment horizontal="center" wrapText="1"/>
    </xf>
    <xf numFmtId="3" fontId="2" fillId="0" borderId="49" xfId="4" applyNumberFormat="1" applyFont="1" applyBorder="1" applyAlignment="1">
      <alignment horizontal="center" wrapText="1"/>
    </xf>
    <xf numFmtId="3" fontId="2" fillId="0" borderId="44" xfId="4" applyNumberFormat="1" applyFont="1" applyBorder="1" applyAlignment="1">
      <alignment horizontal="center"/>
    </xf>
    <xf numFmtId="3" fontId="2" fillId="0" borderId="47" xfId="4" applyNumberFormat="1" applyFont="1" applyBorder="1" applyAlignment="1">
      <alignment horizontal="center"/>
    </xf>
    <xf numFmtId="3" fontId="2" fillId="0" borderId="45" xfId="4" applyNumberFormat="1" applyFont="1" applyBorder="1" applyAlignment="1">
      <alignment horizontal="center"/>
    </xf>
    <xf numFmtId="3" fontId="2" fillId="0" borderId="48" xfId="4" applyNumberFormat="1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3" fontId="31" fillId="0" borderId="6" xfId="3" applyNumberFormat="1" applyFont="1" applyBorder="1" applyAlignment="1">
      <alignment horizontal="center"/>
    </xf>
    <xf numFmtId="164" fontId="31" fillId="0" borderId="26" xfId="3" applyNumberFormat="1" applyFont="1" applyBorder="1" applyAlignment="1">
      <alignment horizontal="center"/>
    </xf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M13" sqref="M13"/>
    </sheetView>
  </sheetViews>
  <sheetFormatPr defaultRowHeight="15" x14ac:dyDescent="0.25"/>
  <cols>
    <col min="1" max="1" width="12.28515625" bestFit="1" customWidth="1"/>
    <col min="2" max="2" width="28.140625" customWidth="1"/>
    <col min="3" max="3" width="12.85546875" customWidth="1"/>
    <col min="4" max="4" width="10.42578125" bestFit="1" customWidth="1"/>
    <col min="5" max="5" width="34.42578125" customWidth="1"/>
    <col min="6" max="6" width="10.5703125" customWidth="1"/>
    <col min="7" max="7" width="11.42578125" customWidth="1"/>
    <col min="8" max="8" width="10.42578125" customWidth="1"/>
    <col min="9" max="9" width="8" customWidth="1"/>
  </cols>
  <sheetData>
    <row r="1" spans="1:9" x14ac:dyDescent="0.25">
      <c r="A1" s="171" t="s">
        <v>193</v>
      </c>
      <c r="B1" s="171"/>
      <c r="C1" s="171"/>
      <c r="D1" s="171"/>
      <c r="E1" s="171"/>
      <c r="F1" s="171"/>
      <c r="G1" s="171"/>
      <c r="H1" s="171"/>
      <c r="I1" s="171"/>
    </row>
    <row r="2" spans="1:9" x14ac:dyDescent="0.25">
      <c r="A2" s="171"/>
      <c r="B2" s="171"/>
      <c r="C2" s="171"/>
      <c r="D2" s="171"/>
      <c r="E2" s="171"/>
      <c r="F2" s="171"/>
      <c r="G2" s="171"/>
      <c r="H2" s="171"/>
      <c r="I2" s="171"/>
    </row>
    <row r="3" spans="1:9" x14ac:dyDescent="0.25">
      <c r="A3" s="171"/>
      <c r="B3" s="171"/>
      <c r="C3" s="171"/>
      <c r="D3" s="171"/>
      <c r="E3" s="171"/>
      <c r="F3" s="171"/>
      <c r="G3" s="171"/>
      <c r="H3" s="171"/>
      <c r="I3" s="171"/>
    </row>
    <row r="4" spans="1:9" ht="15.75" thickBot="1" x14ac:dyDescent="0.3">
      <c r="A4" s="3"/>
      <c r="B4" s="1"/>
      <c r="C4" s="1"/>
      <c r="D4" s="1"/>
      <c r="E4" s="1"/>
      <c r="F4" s="1"/>
      <c r="G4" s="1"/>
      <c r="H4" s="130" t="s">
        <v>201</v>
      </c>
      <c r="I4" s="2"/>
    </row>
    <row r="5" spans="1:9" ht="15.75" thickTop="1" x14ac:dyDescent="0.25">
      <c r="A5" s="175" t="s">
        <v>87</v>
      </c>
      <c r="B5" s="178" t="s">
        <v>1</v>
      </c>
      <c r="C5" s="178" t="s">
        <v>93</v>
      </c>
      <c r="D5" s="181" t="s">
        <v>3</v>
      </c>
      <c r="E5" s="181" t="s">
        <v>4</v>
      </c>
      <c r="F5" s="178" t="s">
        <v>99</v>
      </c>
      <c r="G5" s="178" t="s">
        <v>90</v>
      </c>
      <c r="H5" s="184" t="s">
        <v>192</v>
      </c>
      <c r="I5" s="187" t="s">
        <v>194</v>
      </c>
    </row>
    <row r="6" spans="1:9" x14ac:dyDescent="0.25">
      <c r="A6" s="176"/>
      <c r="B6" s="179"/>
      <c r="C6" s="179"/>
      <c r="D6" s="182"/>
      <c r="E6" s="182"/>
      <c r="F6" s="179"/>
      <c r="G6" s="179"/>
      <c r="H6" s="185"/>
      <c r="I6" s="188"/>
    </row>
    <row r="7" spans="1:9" ht="15.75" thickBot="1" x14ac:dyDescent="0.3">
      <c r="A7" s="177"/>
      <c r="B7" s="180"/>
      <c r="C7" s="180"/>
      <c r="D7" s="183"/>
      <c r="E7" s="183"/>
      <c r="F7" s="180"/>
      <c r="G7" s="180"/>
      <c r="H7" s="186"/>
      <c r="I7" s="189"/>
    </row>
    <row r="8" spans="1:9" ht="16.5" thickTop="1" thickBot="1" x14ac:dyDescent="0.3">
      <c r="A8" s="172" t="s">
        <v>202</v>
      </c>
      <c r="B8" s="173"/>
      <c r="C8" s="173"/>
      <c r="D8" s="173"/>
      <c r="E8" s="173"/>
      <c r="F8" s="173"/>
      <c r="G8" s="173"/>
      <c r="H8" s="173"/>
      <c r="I8" s="174"/>
    </row>
    <row r="9" spans="1:9" ht="24" customHeight="1" thickTop="1" x14ac:dyDescent="0.25">
      <c r="A9" s="113" t="s">
        <v>20</v>
      </c>
      <c r="B9" s="4" t="s">
        <v>21</v>
      </c>
      <c r="C9" s="4" t="s">
        <v>18</v>
      </c>
      <c r="D9" s="4" t="s">
        <v>19</v>
      </c>
      <c r="E9" s="114" t="s">
        <v>106</v>
      </c>
      <c r="F9" s="4" t="s">
        <v>107</v>
      </c>
      <c r="G9" s="4">
        <v>369349</v>
      </c>
      <c r="H9" s="4">
        <v>33588</v>
      </c>
      <c r="I9" s="115">
        <v>15000</v>
      </c>
    </row>
    <row r="10" spans="1:9" ht="24" customHeight="1" x14ac:dyDescent="0.25">
      <c r="A10" s="116" t="s">
        <v>195</v>
      </c>
      <c r="B10" s="132" t="s">
        <v>196</v>
      </c>
      <c r="C10" s="4" t="s">
        <v>18</v>
      </c>
      <c r="D10" s="4" t="s">
        <v>19</v>
      </c>
      <c r="E10" s="114" t="s">
        <v>198</v>
      </c>
      <c r="F10" s="118" t="s">
        <v>197</v>
      </c>
      <c r="G10" s="118">
        <v>630991</v>
      </c>
      <c r="H10" s="118" t="s">
        <v>199</v>
      </c>
      <c r="I10" s="131">
        <v>100</v>
      </c>
    </row>
    <row r="11" spans="1:9" ht="26.25" customHeight="1" x14ac:dyDescent="0.25">
      <c r="A11" s="116" t="s">
        <v>22</v>
      </c>
      <c r="B11" s="117" t="s">
        <v>23</v>
      </c>
      <c r="C11" s="118" t="s">
        <v>18</v>
      </c>
      <c r="D11" s="118" t="s">
        <v>19</v>
      </c>
      <c r="E11" s="119" t="s">
        <v>98</v>
      </c>
      <c r="F11" s="118" t="s">
        <v>27</v>
      </c>
      <c r="G11" s="118">
        <v>215000</v>
      </c>
      <c r="H11" s="118">
        <v>27439</v>
      </c>
      <c r="I11" s="120">
        <v>10000</v>
      </c>
    </row>
    <row r="12" spans="1:9" ht="21" customHeight="1" thickBot="1" x14ac:dyDescent="0.3">
      <c r="A12" s="121" t="s">
        <v>25</v>
      </c>
      <c r="B12" s="122" t="s">
        <v>26</v>
      </c>
      <c r="C12" s="30" t="s">
        <v>18</v>
      </c>
      <c r="D12" s="30" t="s">
        <v>19</v>
      </c>
      <c r="E12" s="122" t="s">
        <v>101</v>
      </c>
      <c r="F12" s="30" t="s">
        <v>27</v>
      </c>
      <c r="G12" s="30">
        <v>307955</v>
      </c>
      <c r="H12" s="30">
        <v>4082</v>
      </c>
      <c r="I12" s="34">
        <v>10000</v>
      </c>
    </row>
    <row r="13" spans="1:9" ht="35.25" customHeight="1" thickTop="1" x14ac:dyDescent="0.25">
      <c r="A13" s="123" t="s">
        <v>29</v>
      </c>
      <c r="B13" s="124" t="s">
        <v>30</v>
      </c>
      <c r="C13" s="124" t="s">
        <v>206</v>
      </c>
      <c r="D13" s="31" t="s">
        <v>19</v>
      </c>
      <c r="E13" s="31" t="s">
        <v>31</v>
      </c>
      <c r="F13" s="31" t="s">
        <v>32</v>
      </c>
      <c r="G13" s="32">
        <v>11263</v>
      </c>
      <c r="H13" s="32">
        <v>8763</v>
      </c>
      <c r="I13" s="33">
        <v>2500</v>
      </c>
    </row>
    <row r="14" spans="1:9" ht="35.25" customHeight="1" x14ac:dyDescent="0.25">
      <c r="A14" s="158" t="s">
        <v>102</v>
      </c>
      <c r="B14" s="159" t="s">
        <v>103</v>
      </c>
      <c r="C14" s="122" t="s">
        <v>206</v>
      </c>
      <c r="D14" s="30" t="s">
        <v>19</v>
      </c>
      <c r="E14" s="30" t="s">
        <v>104</v>
      </c>
      <c r="F14" s="30" t="s">
        <v>40</v>
      </c>
      <c r="G14" s="30">
        <v>7962</v>
      </c>
      <c r="H14" s="30">
        <v>2462</v>
      </c>
      <c r="I14" s="34">
        <v>5500</v>
      </c>
    </row>
    <row r="15" spans="1:9" ht="16.5" thickBot="1" x14ac:dyDescent="0.3">
      <c r="A15" s="125"/>
      <c r="B15" s="126"/>
      <c r="C15" s="5"/>
      <c r="D15" s="127"/>
      <c r="E15" s="165" t="s">
        <v>28</v>
      </c>
      <c r="F15" s="128"/>
      <c r="G15" s="128">
        <v>1542520</v>
      </c>
      <c r="H15" s="128">
        <v>76334</v>
      </c>
      <c r="I15" s="129">
        <f>SUM(I9:I14)</f>
        <v>43100</v>
      </c>
    </row>
    <row r="16" spans="1:9" ht="15.75" thickTop="1" x14ac:dyDescent="0.25">
      <c r="H16" s="160"/>
    </row>
  </sheetData>
  <mergeCells count="11">
    <mergeCell ref="A1:I3"/>
    <mergeCell ref="A8:I8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honeticPr fontId="0" type="noConversion"/>
  <pageMargins left="0.31" right="0.2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16" workbookViewId="0">
      <selection activeCell="N31" sqref="N31"/>
    </sheetView>
  </sheetViews>
  <sheetFormatPr defaultRowHeight="15" x14ac:dyDescent="0.25"/>
  <cols>
    <col min="1" max="1" width="12.28515625" bestFit="1" customWidth="1"/>
    <col min="2" max="2" width="18" bestFit="1" customWidth="1"/>
    <col min="3" max="3" width="12.85546875" bestFit="1" customWidth="1"/>
    <col min="4" max="4" width="10.42578125" bestFit="1" customWidth="1"/>
    <col min="5" max="5" width="30.85546875" customWidth="1"/>
    <col min="7" max="7" width="11.140625" customWidth="1"/>
    <col min="8" max="8" width="10.5703125" customWidth="1"/>
    <col min="9" max="9" width="9.28515625" customWidth="1"/>
  </cols>
  <sheetData>
    <row r="1" spans="1:9" ht="24.75" customHeight="1" thickTop="1" x14ac:dyDescent="0.25">
      <c r="A1" s="198" t="s">
        <v>87</v>
      </c>
      <c r="B1" s="178" t="s">
        <v>1</v>
      </c>
      <c r="C1" s="178" t="s">
        <v>88</v>
      </c>
      <c r="D1" s="181" t="s">
        <v>3</v>
      </c>
      <c r="E1" s="181" t="s">
        <v>4</v>
      </c>
      <c r="F1" s="178" t="s">
        <v>89</v>
      </c>
      <c r="G1" s="178" t="s">
        <v>90</v>
      </c>
      <c r="H1" s="200" t="s">
        <v>208</v>
      </c>
      <c r="I1" s="202" t="s">
        <v>194</v>
      </c>
    </row>
    <row r="2" spans="1:9" ht="12" customHeight="1" thickBot="1" x14ac:dyDescent="0.3">
      <c r="A2" s="199"/>
      <c r="B2" s="180"/>
      <c r="C2" s="180"/>
      <c r="D2" s="183"/>
      <c r="E2" s="183"/>
      <c r="F2" s="180"/>
      <c r="G2" s="180"/>
      <c r="H2" s="201"/>
      <c r="I2" s="203"/>
    </row>
    <row r="3" spans="1:9" ht="15.75" hidden="1" thickBot="1" x14ac:dyDescent="0.3">
      <c r="A3" s="27"/>
      <c r="B3" s="25"/>
      <c r="C3" s="26"/>
      <c r="D3" s="26"/>
      <c r="E3" s="26"/>
      <c r="F3" s="26" t="s">
        <v>15</v>
      </c>
      <c r="G3" s="26"/>
      <c r="H3" s="26" t="s">
        <v>16</v>
      </c>
      <c r="I3" s="87"/>
    </row>
    <row r="4" spans="1:9" ht="16.5" thickTop="1" thickBot="1" x14ac:dyDescent="0.3">
      <c r="A4" s="204" t="s">
        <v>213</v>
      </c>
      <c r="B4" s="205"/>
      <c r="C4" s="205"/>
      <c r="D4" s="205"/>
      <c r="E4" s="205"/>
      <c r="F4" s="205"/>
      <c r="G4" s="205"/>
      <c r="H4" s="205"/>
      <c r="I4" s="206"/>
    </row>
    <row r="5" spans="1:9" ht="39.75" thickTop="1" x14ac:dyDescent="0.25">
      <c r="A5" s="88" t="s">
        <v>110</v>
      </c>
      <c r="B5" s="89" t="s">
        <v>111</v>
      </c>
      <c r="C5" s="89" t="s">
        <v>112</v>
      </c>
      <c r="D5" s="89" t="s">
        <v>19</v>
      </c>
      <c r="E5" s="89" t="s">
        <v>113</v>
      </c>
      <c r="F5" s="90" t="s">
        <v>114</v>
      </c>
      <c r="G5" s="90">
        <v>136000</v>
      </c>
      <c r="H5" s="90">
        <v>0</v>
      </c>
      <c r="I5" s="91">
        <v>2</v>
      </c>
    </row>
    <row r="6" spans="1:9" ht="26.25" x14ac:dyDescent="0.25">
      <c r="A6" s="92" t="s">
        <v>115</v>
      </c>
      <c r="B6" s="93" t="s">
        <v>116</v>
      </c>
      <c r="C6" s="94" t="s">
        <v>35</v>
      </c>
      <c r="D6" s="95" t="s">
        <v>19</v>
      </c>
      <c r="E6" s="95" t="s">
        <v>117</v>
      </c>
      <c r="F6" s="96" t="s">
        <v>114</v>
      </c>
      <c r="G6" s="96">
        <v>115000</v>
      </c>
      <c r="H6" s="96">
        <v>0</v>
      </c>
      <c r="I6" s="97">
        <v>2</v>
      </c>
    </row>
    <row r="7" spans="1:9" ht="39" x14ac:dyDescent="0.25">
      <c r="A7" s="98" t="s">
        <v>33</v>
      </c>
      <c r="B7" s="99" t="s">
        <v>34</v>
      </c>
      <c r="C7" s="94" t="s">
        <v>35</v>
      </c>
      <c r="D7" s="94" t="s">
        <v>19</v>
      </c>
      <c r="E7" s="94" t="s">
        <v>108</v>
      </c>
      <c r="F7" s="100" t="s">
        <v>109</v>
      </c>
      <c r="G7" s="100">
        <v>38000</v>
      </c>
      <c r="H7" s="100">
        <v>2</v>
      </c>
      <c r="I7" s="101">
        <v>2</v>
      </c>
    </row>
    <row r="8" spans="1:9" ht="16.5" thickBot="1" x14ac:dyDescent="0.3">
      <c r="A8" s="102"/>
      <c r="B8" s="103"/>
      <c r="C8" s="104"/>
      <c r="D8" s="104"/>
      <c r="E8" s="162" t="s">
        <v>214</v>
      </c>
      <c r="F8" s="105"/>
      <c r="G8" s="105">
        <v>289000</v>
      </c>
      <c r="H8" s="105">
        <v>2</v>
      </c>
      <c r="I8" s="106">
        <v>6</v>
      </c>
    </row>
    <row r="9" spans="1:9" ht="16.5" thickTop="1" thickBot="1" x14ac:dyDescent="0.3">
      <c r="A9" s="190" t="s">
        <v>200</v>
      </c>
      <c r="B9" s="191"/>
      <c r="C9" s="191"/>
      <c r="D9" s="191"/>
      <c r="E9" s="191"/>
      <c r="F9" s="191"/>
      <c r="G9" s="191"/>
      <c r="H9" s="191"/>
      <c r="I9" s="192"/>
    </row>
    <row r="10" spans="1:9" ht="65.25" thickTop="1" x14ac:dyDescent="0.25">
      <c r="A10" s="133" t="s">
        <v>37</v>
      </c>
      <c r="B10" s="134" t="s">
        <v>209</v>
      </c>
      <c r="C10" s="135" t="s">
        <v>38</v>
      </c>
      <c r="D10" s="135" t="s">
        <v>19</v>
      </c>
      <c r="E10" s="135" t="s">
        <v>39</v>
      </c>
      <c r="F10" s="135" t="s">
        <v>40</v>
      </c>
      <c r="G10" s="135">
        <v>30000</v>
      </c>
      <c r="H10" s="135"/>
      <c r="I10" s="136">
        <v>3000</v>
      </c>
    </row>
    <row r="11" spans="1:9" ht="26.25" x14ac:dyDescent="0.25">
      <c r="A11" s="137" t="s">
        <v>122</v>
      </c>
      <c r="B11" s="138" t="s">
        <v>123</v>
      </c>
      <c r="C11" s="138" t="s">
        <v>210</v>
      </c>
      <c r="D11" s="139" t="s">
        <v>19</v>
      </c>
      <c r="E11" s="139" t="s">
        <v>120</v>
      </c>
      <c r="F11" s="139" t="s">
        <v>121</v>
      </c>
      <c r="G11" s="139">
        <v>5375</v>
      </c>
      <c r="H11" s="139">
        <v>500</v>
      </c>
      <c r="I11" s="140">
        <v>2500</v>
      </c>
    </row>
    <row r="12" spans="1:9" ht="26.25" x14ac:dyDescent="0.25">
      <c r="A12" s="137" t="s">
        <v>118</v>
      </c>
      <c r="B12" s="138" t="s">
        <v>119</v>
      </c>
      <c r="C12" s="138" t="s">
        <v>210</v>
      </c>
      <c r="D12" s="139" t="s">
        <v>19</v>
      </c>
      <c r="E12" s="139" t="s">
        <v>120</v>
      </c>
      <c r="F12" s="139" t="s">
        <v>121</v>
      </c>
      <c r="G12" s="139">
        <v>43000</v>
      </c>
      <c r="H12" s="139">
        <v>4000</v>
      </c>
      <c r="I12" s="140">
        <v>5000</v>
      </c>
    </row>
    <row r="13" spans="1:9" ht="16.5" thickBot="1" x14ac:dyDescent="0.3">
      <c r="A13" s="141"/>
      <c r="B13" s="142"/>
      <c r="C13" s="142"/>
      <c r="D13" s="142"/>
      <c r="E13" s="163" t="s">
        <v>91</v>
      </c>
      <c r="F13" s="142"/>
      <c r="G13" s="143">
        <v>78375</v>
      </c>
      <c r="H13" s="144">
        <v>4500</v>
      </c>
      <c r="I13" s="145">
        <v>10500</v>
      </c>
    </row>
    <row r="14" spans="1:9" ht="16.5" thickTop="1" thickBot="1" x14ac:dyDescent="0.3">
      <c r="A14" s="193" t="s">
        <v>217</v>
      </c>
      <c r="B14" s="194"/>
      <c r="C14" s="195"/>
      <c r="D14" s="195"/>
      <c r="E14" s="196"/>
      <c r="F14" s="196"/>
      <c r="G14" s="196"/>
      <c r="H14" s="196"/>
      <c r="I14" s="197"/>
    </row>
    <row r="15" spans="1:9" ht="39.75" thickTop="1" x14ac:dyDescent="0.25">
      <c r="A15" s="155" t="s">
        <v>124</v>
      </c>
      <c r="B15" s="134" t="s">
        <v>41</v>
      </c>
      <c r="C15" s="94" t="s">
        <v>207</v>
      </c>
      <c r="D15" s="100" t="s">
        <v>19</v>
      </c>
      <c r="E15" s="156" t="s">
        <v>42</v>
      </c>
      <c r="F15" s="156" t="s">
        <v>36</v>
      </c>
      <c r="G15" s="156">
        <v>2650</v>
      </c>
      <c r="H15" s="156">
        <v>1900</v>
      </c>
      <c r="I15" s="157">
        <v>750</v>
      </c>
    </row>
    <row r="16" spans="1:9" ht="39" x14ac:dyDescent="0.25">
      <c r="A16" s="146" t="s">
        <v>125</v>
      </c>
      <c r="B16" s="147" t="s">
        <v>126</v>
      </c>
      <c r="C16" s="148" t="s">
        <v>127</v>
      </c>
      <c r="D16" s="100" t="s">
        <v>19</v>
      </c>
      <c r="E16" s="156" t="s">
        <v>53</v>
      </c>
      <c r="F16" s="156" t="s">
        <v>128</v>
      </c>
      <c r="G16" s="156">
        <v>50</v>
      </c>
      <c r="H16" s="156">
        <v>0</v>
      </c>
      <c r="I16" s="157">
        <v>50</v>
      </c>
    </row>
    <row r="17" spans="1:9" ht="26.25" x14ac:dyDescent="0.25">
      <c r="A17" s="149" t="s">
        <v>46</v>
      </c>
      <c r="B17" s="150" t="s">
        <v>130</v>
      </c>
      <c r="C17" s="151" t="s">
        <v>127</v>
      </c>
      <c r="D17" s="100" t="s">
        <v>19</v>
      </c>
      <c r="E17" s="156" t="s">
        <v>131</v>
      </c>
      <c r="F17" s="156" t="s">
        <v>132</v>
      </c>
      <c r="G17" s="156">
        <v>613491</v>
      </c>
      <c r="H17" s="156">
        <v>192209</v>
      </c>
      <c r="I17" s="157">
        <v>65000</v>
      </c>
    </row>
    <row r="18" spans="1:9" ht="39" x14ac:dyDescent="0.25">
      <c r="A18" s="149" t="s">
        <v>133</v>
      </c>
      <c r="B18" s="150" t="s">
        <v>134</v>
      </c>
      <c r="C18" s="151" t="s">
        <v>127</v>
      </c>
      <c r="D18" s="100" t="s">
        <v>19</v>
      </c>
      <c r="E18" s="156" t="s">
        <v>135</v>
      </c>
      <c r="F18" s="156" t="s">
        <v>136</v>
      </c>
      <c r="G18" s="156">
        <v>1406839</v>
      </c>
      <c r="H18" s="156">
        <v>2998</v>
      </c>
      <c r="I18" s="157">
        <v>150000</v>
      </c>
    </row>
    <row r="19" spans="1:9" ht="51.75" x14ac:dyDescent="0.25">
      <c r="A19" s="149" t="s">
        <v>43</v>
      </c>
      <c r="B19" s="150" t="s">
        <v>216</v>
      </c>
      <c r="C19" s="151" t="s">
        <v>127</v>
      </c>
      <c r="D19" s="100" t="s">
        <v>19</v>
      </c>
      <c r="E19" s="156" t="s">
        <v>45</v>
      </c>
      <c r="F19" s="156" t="s">
        <v>129</v>
      </c>
      <c r="G19" s="156">
        <v>920812</v>
      </c>
      <c r="H19" s="156">
        <v>421815</v>
      </c>
      <c r="I19" s="157">
        <v>30000</v>
      </c>
    </row>
    <row r="20" spans="1:9" ht="51.75" x14ac:dyDescent="0.25">
      <c r="A20" s="149" t="s">
        <v>46</v>
      </c>
      <c r="B20" s="150" t="s">
        <v>180</v>
      </c>
      <c r="C20" s="151" t="s">
        <v>127</v>
      </c>
      <c r="D20" s="100" t="s">
        <v>19</v>
      </c>
      <c r="E20" s="156" t="s">
        <v>181</v>
      </c>
      <c r="F20" s="156" t="s">
        <v>132</v>
      </c>
      <c r="G20" s="156">
        <v>159858</v>
      </c>
      <c r="H20" s="156">
        <v>35146</v>
      </c>
      <c r="I20" s="157">
        <v>15000</v>
      </c>
    </row>
    <row r="21" spans="1:9" ht="39" x14ac:dyDescent="0.25">
      <c r="A21" s="149" t="s">
        <v>46</v>
      </c>
      <c r="B21" s="150" t="s">
        <v>204</v>
      </c>
      <c r="C21" s="151" t="s">
        <v>127</v>
      </c>
      <c r="D21" s="100" t="s">
        <v>19</v>
      </c>
      <c r="E21" s="156" t="s">
        <v>47</v>
      </c>
      <c r="F21" s="156" t="s">
        <v>132</v>
      </c>
      <c r="G21" s="156">
        <v>181453</v>
      </c>
      <c r="H21" s="156">
        <v>19166</v>
      </c>
      <c r="I21" s="157">
        <v>15000</v>
      </c>
    </row>
    <row r="22" spans="1:9" ht="26.25" x14ac:dyDescent="0.25">
      <c r="A22" s="152" t="s">
        <v>48</v>
      </c>
      <c r="B22" s="153" t="s">
        <v>49</v>
      </c>
      <c r="C22" s="154" t="s">
        <v>44</v>
      </c>
      <c r="D22" s="107" t="s">
        <v>50</v>
      </c>
      <c r="E22" s="100" t="s">
        <v>51</v>
      </c>
      <c r="F22" s="100" t="s">
        <v>107</v>
      </c>
      <c r="G22" s="100">
        <v>368492</v>
      </c>
      <c r="H22" s="100">
        <v>40531</v>
      </c>
      <c r="I22" s="101">
        <v>30000</v>
      </c>
    </row>
    <row r="23" spans="1:9" ht="16.5" thickBot="1" x14ac:dyDescent="0.3">
      <c r="A23" s="108"/>
      <c r="B23" s="109"/>
      <c r="C23" s="6"/>
      <c r="D23" s="110"/>
      <c r="E23" s="164" t="s">
        <v>91</v>
      </c>
      <c r="F23" s="110"/>
      <c r="G23" s="111">
        <f>SUM(G15:G19:G21:G22)</f>
        <v>3653645</v>
      </c>
      <c r="H23" s="111">
        <f>SUM(H15:H19:H21:H22)</f>
        <v>713765</v>
      </c>
      <c r="I23" s="112">
        <f>SUM(I15:I19:I21:I22)</f>
        <v>305800</v>
      </c>
    </row>
  </sheetData>
  <mergeCells count="12">
    <mergeCell ref="A9:I9"/>
    <mergeCell ref="A14:I14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A4:I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4" workbookViewId="0">
      <selection activeCell="N12" sqref="N12"/>
    </sheetView>
  </sheetViews>
  <sheetFormatPr defaultRowHeight="15" x14ac:dyDescent="0.25"/>
  <cols>
    <col min="1" max="1" width="12" customWidth="1"/>
    <col min="2" max="2" width="24.28515625" customWidth="1"/>
    <col min="3" max="3" width="13.5703125" customWidth="1"/>
    <col min="4" max="4" width="10.5703125" customWidth="1"/>
    <col min="5" max="5" width="31.28515625" customWidth="1"/>
    <col min="6" max="6" width="9" customWidth="1"/>
    <col min="7" max="7" width="10.42578125" customWidth="1"/>
    <col min="8" max="8" width="11.28515625" customWidth="1"/>
    <col min="9" max="9" width="9.5703125" customWidth="1"/>
  </cols>
  <sheetData>
    <row r="1" spans="1:9" ht="15.75" thickTop="1" x14ac:dyDescent="0.25">
      <c r="A1" s="210" t="s">
        <v>92</v>
      </c>
      <c r="B1" s="212" t="s">
        <v>1</v>
      </c>
      <c r="C1" s="214" t="s">
        <v>93</v>
      </c>
      <c r="D1" s="212" t="s">
        <v>3</v>
      </c>
      <c r="E1" s="212" t="s">
        <v>4</v>
      </c>
      <c r="F1" s="214" t="s">
        <v>94</v>
      </c>
      <c r="G1" s="214" t="s">
        <v>90</v>
      </c>
      <c r="H1" s="217" t="s">
        <v>191</v>
      </c>
      <c r="I1" s="219" t="s">
        <v>194</v>
      </c>
    </row>
    <row r="2" spans="1:9" ht="24" customHeight="1" thickBot="1" x14ac:dyDescent="0.3">
      <c r="A2" s="211"/>
      <c r="B2" s="213"/>
      <c r="C2" s="215"/>
      <c r="D2" s="213"/>
      <c r="E2" s="213"/>
      <c r="F2" s="216"/>
      <c r="G2" s="215"/>
      <c r="H2" s="218"/>
      <c r="I2" s="220"/>
    </row>
    <row r="3" spans="1:9" ht="16.5" thickTop="1" thickBot="1" x14ac:dyDescent="0.3">
      <c r="A3" s="223" t="s">
        <v>218</v>
      </c>
      <c r="B3" s="224"/>
      <c r="C3" s="224"/>
      <c r="D3" s="224"/>
      <c r="E3" s="224"/>
      <c r="F3" s="224"/>
      <c r="G3" s="224"/>
      <c r="H3" s="224"/>
      <c r="I3" s="225"/>
    </row>
    <row r="4" spans="1:9" ht="27" thickTop="1" x14ac:dyDescent="0.25">
      <c r="A4" s="81" t="s">
        <v>146</v>
      </c>
      <c r="B4" s="35" t="s">
        <v>52</v>
      </c>
      <c r="C4" s="82" t="s">
        <v>95</v>
      </c>
      <c r="D4" s="82" t="s">
        <v>19</v>
      </c>
      <c r="E4" s="37" t="s">
        <v>53</v>
      </c>
      <c r="F4" s="82" t="s">
        <v>128</v>
      </c>
      <c r="G4" s="82">
        <v>188</v>
      </c>
      <c r="H4" s="83">
        <v>0</v>
      </c>
      <c r="I4" s="84">
        <v>188</v>
      </c>
    </row>
    <row r="5" spans="1:9" ht="39" customHeight="1" x14ac:dyDescent="0.25">
      <c r="A5" s="85" t="s">
        <v>54</v>
      </c>
      <c r="B5" s="41" t="s">
        <v>55</v>
      </c>
      <c r="C5" s="82" t="s">
        <v>95</v>
      </c>
      <c r="D5" s="82" t="s">
        <v>19</v>
      </c>
      <c r="E5" s="38" t="s">
        <v>56</v>
      </c>
      <c r="F5" s="41" t="s">
        <v>147</v>
      </c>
      <c r="G5" s="41">
        <v>36668</v>
      </c>
      <c r="H5" s="41">
        <v>30668</v>
      </c>
      <c r="I5" s="86">
        <v>2000</v>
      </c>
    </row>
    <row r="6" spans="1:9" x14ac:dyDescent="0.25">
      <c r="A6" s="85" t="s">
        <v>57</v>
      </c>
      <c r="B6" s="41" t="s">
        <v>58</v>
      </c>
      <c r="C6" s="82" t="s">
        <v>95</v>
      </c>
      <c r="D6" s="82" t="s">
        <v>19</v>
      </c>
      <c r="E6" s="39" t="s">
        <v>186</v>
      </c>
      <c r="F6" s="82" t="s">
        <v>147</v>
      </c>
      <c r="G6" s="41">
        <v>69333</v>
      </c>
      <c r="H6" s="41">
        <v>30812</v>
      </c>
      <c r="I6" s="86">
        <v>13500</v>
      </c>
    </row>
    <row r="7" spans="1:9" ht="26.25" x14ac:dyDescent="0.25">
      <c r="A7" s="85" t="s">
        <v>59</v>
      </c>
      <c r="B7" s="39" t="s">
        <v>205</v>
      </c>
      <c r="C7" s="82" t="s">
        <v>95</v>
      </c>
      <c r="D7" s="82" t="s">
        <v>19</v>
      </c>
      <c r="E7" s="37" t="s">
        <v>187</v>
      </c>
      <c r="F7" s="41" t="s">
        <v>24</v>
      </c>
      <c r="G7" s="41">
        <v>24003</v>
      </c>
      <c r="H7" s="41">
        <v>0</v>
      </c>
      <c r="I7" s="86">
        <v>4500</v>
      </c>
    </row>
    <row r="8" spans="1:9" x14ac:dyDescent="0.25">
      <c r="A8" s="85" t="s">
        <v>59</v>
      </c>
      <c r="B8" s="39" t="s">
        <v>148</v>
      </c>
      <c r="C8" s="82" t="s">
        <v>95</v>
      </c>
      <c r="D8" s="82" t="s">
        <v>19</v>
      </c>
      <c r="E8" s="37" t="s">
        <v>188</v>
      </c>
      <c r="F8" s="41" t="s">
        <v>145</v>
      </c>
      <c r="G8" s="41">
        <v>19452</v>
      </c>
      <c r="H8" s="41">
        <v>17452</v>
      </c>
      <c r="I8" s="86">
        <v>2000</v>
      </c>
    </row>
    <row r="9" spans="1:9" x14ac:dyDescent="0.25">
      <c r="A9" s="85" t="s">
        <v>59</v>
      </c>
      <c r="B9" s="39" t="s">
        <v>150</v>
      </c>
      <c r="C9" s="82" t="s">
        <v>95</v>
      </c>
      <c r="D9" s="82" t="s">
        <v>19</v>
      </c>
      <c r="E9" s="37" t="s">
        <v>189</v>
      </c>
      <c r="F9" s="41" t="s">
        <v>145</v>
      </c>
      <c r="G9" s="41">
        <v>12750</v>
      </c>
      <c r="H9" s="41">
        <v>9092</v>
      </c>
      <c r="I9" s="86">
        <v>3658</v>
      </c>
    </row>
    <row r="10" spans="1:9" ht="26.25" x14ac:dyDescent="0.25">
      <c r="A10" s="85" t="s">
        <v>59</v>
      </c>
      <c r="B10" s="39" t="s">
        <v>149</v>
      </c>
      <c r="C10" s="82" t="s">
        <v>95</v>
      </c>
      <c r="D10" s="82" t="s">
        <v>19</v>
      </c>
      <c r="E10" s="37" t="s">
        <v>190</v>
      </c>
      <c r="F10" s="41" t="s">
        <v>121</v>
      </c>
      <c r="G10" s="41">
        <v>13128</v>
      </c>
      <c r="H10" s="41">
        <v>4268</v>
      </c>
      <c r="I10" s="86">
        <v>3342</v>
      </c>
    </row>
    <row r="11" spans="1:9" ht="26.25" x14ac:dyDescent="0.25">
      <c r="A11" s="85" t="s">
        <v>151</v>
      </c>
      <c r="B11" s="39" t="s">
        <v>62</v>
      </c>
      <c r="C11" s="82" t="s">
        <v>95</v>
      </c>
      <c r="D11" s="82" t="s">
        <v>19</v>
      </c>
      <c r="E11" s="40" t="s">
        <v>63</v>
      </c>
      <c r="F11" s="41" t="s">
        <v>128</v>
      </c>
      <c r="G11" s="41">
        <v>2300</v>
      </c>
      <c r="H11" s="41">
        <v>0</v>
      </c>
      <c r="I11" s="86">
        <v>2300</v>
      </c>
    </row>
    <row r="12" spans="1:9" ht="38.25" customHeight="1" x14ac:dyDescent="0.25">
      <c r="A12" s="85" t="s">
        <v>152</v>
      </c>
      <c r="B12" s="41" t="s">
        <v>61</v>
      </c>
      <c r="C12" s="82" t="s">
        <v>95</v>
      </c>
      <c r="D12" s="82" t="s">
        <v>19</v>
      </c>
      <c r="E12" s="38" t="s">
        <v>153</v>
      </c>
      <c r="F12" s="41" t="s">
        <v>128</v>
      </c>
      <c r="G12" s="41">
        <v>8000</v>
      </c>
      <c r="H12" s="41">
        <v>0</v>
      </c>
      <c r="I12" s="86">
        <v>8000</v>
      </c>
    </row>
    <row r="13" spans="1:9" ht="26.25" x14ac:dyDescent="0.25">
      <c r="A13" s="69" t="s">
        <v>64</v>
      </c>
      <c r="B13" s="70" t="s">
        <v>65</v>
      </c>
      <c r="C13" s="36" t="s">
        <v>95</v>
      </c>
      <c r="D13" s="36" t="s">
        <v>19</v>
      </c>
      <c r="E13" s="71" t="s">
        <v>154</v>
      </c>
      <c r="F13" s="72" t="s">
        <v>36</v>
      </c>
      <c r="G13" s="72">
        <v>1400</v>
      </c>
      <c r="H13" s="72">
        <v>1300</v>
      </c>
      <c r="I13" s="73">
        <v>100</v>
      </c>
    </row>
    <row r="14" spans="1:9" x14ac:dyDescent="0.25">
      <c r="A14" s="69" t="s">
        <v>66</v>
      </c>
      <c r="B14" s="72" t="s">
        <v>67</v>
      </c>
      <c r="C14" s="36" t="s">
        <v>95</v>
      </c>
      <c r="D14" s="36" t="s">
        <v>19</v>
      </c>
      <c r="E14" s="72" t="s">
        <v>183</v>
      </c>
      <c r="F14" s="72" t="s">
        <v>158</v>
      </c>
      <c r="G14" s="72">
        <v>26222</v>
      </c>
      <c r="H14" s="72">
        <v>5074</v>
      </c>
      <c r="I14" s="74">
        <v>5000</v>
      </c>
    </row>
    <row r="15" spans="1:9" x14ac:dyDescent="0.25">
      <c r="A15" s="69" t="s">
        <v>66</v>
      </c>
      <c r="B15" s="72" t="s">
        <v>159</v>
      </c>
      <c r="C15" s="36" t="s">
        <v>95</v>
      </c>
      <c r="D15" s="36" t="s">
        <v>19</v>
      </c>
      <c r="E15" s="72" t="s">
        <v>183</v>
      </c>
      <c r="F15" s="72" t="s">
        <v>24</v>
      </c>
      <c r="G15" s="72">
        <v>26222</v>
      </c>
      <c r="H15" s="72">
        <v>5074</v>
      </c>
      <c r="I15" s="74">
        <v>5000</v>
      </c>
    </row>
    <row r="16" spans="1:9" ht="16.5" thickBot="1" x14ac:dyDescent="0.3">
      <c r="A16" s="167"/>
      <c r="B16" s="168"/>
      <c r="C16" s="168"/>
      <c r="D16" s="168"/>
      <c r="E16" s="166" t="s">
        <v>219</v>
      </c>
      <c r="F16" s="168"/>
      <c r="G16" s="169">
        <v>240001</v>
      </c>
      <c r="H16" s="169">
        <v>103740</v>
      </c>
      <c r="I16" s="170">
        <v>49588</v>
      </c>
    </row>
    <row r="17" spans="1:9" ht="16.5" thickTop="1" thickBot="1" x14ac:dyDescent="0.3">
      <c r="A17" s="223" t="s">
        <v>221</v>
      </c>
      <c r="B17" s="224"/>
      <c r="C17" s="224"/>
      <c r="D17" s="224"/>
      <c r="E17" s="224"/>
      <c r="F17" s="224"/>
      <c r="G17" s="224"/>
      <c r="H17" s="224"/>
      <c r="I17" s="225"/>
    </row>
    <row r="18" spans="1:9" ht="27" thickTop="1" x14ac:dyDescent="0.25">
      <c r="A18" s="69" t="s">
        <v>160</v>
      </c>
      <c r="B18" s="70" t="s">
        <v>161</v>
      </c>
      <c r="C18" s="36" t="s">
        <v>95</v>
      </c>
      <c r="D18" s="36" t="s">
        <v>19</v>
      </c>
      <c r="E18" s="21" t="s">
        <v>184</v>
      </c>
      <c r="F18" s="72" t="s">
        <v>162</v>
      </c>
      <c r="G18" s="72">
        <v>7681</v>
      </c>
      <c r="H18" s="72">
        <v>0</v>
      </c>
      <c r="I18" s="74">
        <v>5</v>
      </c>
    </row>
    <row r="19" spans="1:9" ht="26.25" x14ac:dyDescent="0.25">
      <c r="A19" s="69" t="s">
        <v>163</v>
      </c>
      <c r="B19" s="70" t="s">
        <v>68</v>
      </c>
      <c r="C19" s="36" t="s">
        <v>95</v>
      </c>
      <c r="D19" s="36" t="s">
        <v>19</v>
      </c>
      <c r="E19" s="72" t="s">
        <v>164</v>
      </c>
      <c r="F19" s="72" t="s">
        <v>162</v>
      </c>
      <c r="G19" s="72">
        <v>31636</v>
      </c>
      <c r="H19" s="72">
        <v>0</v>
      </c>
      <c r="I19" s="74">
        <v>5</v>
      </c>
    </row>
    <row r="20" spans="1:9" ht="16.5" thickBot="1" x14ac:dyDescent="0.3">
      <c r="A20" s="75"/>
      <c r="B20" s="76"/>
      <c r="C20" s="76"/>
      <c r="D20" s="77"/>
      <c r="E20" s="166" t="s">
        <v>70</v>
      </c>
      <c r="F20" s="79"/>
      <c r="G20" s="78">
        <v>39317</v>
      </c>
      <c r="H20" s="78">
        <v>0</v>
      </c>
      <c r="I20" s="80">
        <v>10</v>
      </c>
    </row>
    <row r="21" spans="1:9" ht="17.25" thickTop="1" thickBot="1" x14ac:dyDescent="0.3">
      <c r="A21" s="11"/>
      <c r="B21" s="221"/>
      <c r="C21" s="221"/>
      <c r="D21" s="221"/>
      <c r="E21" s="221"/>
      <c r="F21" s="221"/>
      <c r="G21" s="221"/>
      <c r="H21" s="221"/>
      <c r="I21" s="222"/>
    </row>
    <row r="22" spans="1:9" ht="15.75" hidden="1" thickTop="1" x14ac:dyDescent="0.25">
      <c r="A22" s="12" t="s">
        <v>0</v>
      </c>
      <c r="B22" s="8" t="s">
        <v>1</v>
      </c>
      <c r="C22" s="7" t="s">
        <v>2</v>
      </c>
      <c r="D22" s="10" t="s">
        <v>3</v>
      </c>
      <c r="E22" s="8" t="s">
        <v>4</v>
      </c>
      <c r="F22" s="7" t="s">
        <v>5</v>
      </c>
      <c r="G22" s="7" t="s">
        <v>6</v>
      </c>
      <c r="H22" s="7" t="s">
        <v>7</v>
      </c>
      <c r="I22" s="13" t="s">
        <v>8</v>
      </c>
    </row>
    <row r="23" spans="1:9" ht="15.75" hidden="1" thickBot="1" x14ac:dyDescent="0.3">
      <c r="A23" s="12" t="s">
        <v>9</v>
      </c>
      <c r="B23" s="8"/>
      <c r="C23" s="7" t="s">
        <v>10</v>
      </c>
      <c r="D23" s="8"/>
      <c r="E23" s="9"/>
      <c r="F23" s="9" t="s">
        <v>11</v>
      </c>
      <c r="G23" s="7" t="s">
        <v>12</v>
      </c>
      <c r="H23" s="7" t="s">
        <v>13</v>
      </c>
      <c r="I23" s="13" t="s">
        <v>14</v>
      </c>
    </row>
    <row r="24" spans="1:9" ht="16.5" hidden="1" thickTop="1" thickBot="1" x14ac:dyDescent="0.3">
      <c r="A24" s="207" t="s">
        <v>69</v>
      </c>
      <c r="B24" s="208"/>
      <c r="C24" s="208"/>
      <c r="D24" s="208"/>
      <c r="E24" s="208"/>
      <c r="F24" s="208"/>
      <c r="G24" s="208"/>
      <c r="H24" s="208"/>
      <c r="I24" s="209"/>
    </row>
    <row r="25" spans="1:9" ht="17.25" hidden="1" thickTop="1" thickBot="1" x14ac:dyDescent="0.3">
      <c r="A25" s="14"/>
      <c r="B25" s="15"/>
      <c r="C25" s="16"/>
      <c r="D25" s="16"/>
      <c r="E25" s="17" t="s">
        <v>70</v>
      </c>
      <c r="F25" s="18"/>
      <c r="G25" s="19" t="e">
        <f>SUM(#REF!)</f>
        <v>#REF!</v>
      </c>
      <c r="H25" s="19" t="e">
        <f>SUM(#REF!)</f>
        <v>#REF!</v>
      </c>
      <c r="I25" s="20" t="e">
        <f>SUM(#REF!)</f>
        <v>#REF!</v>
      </c>
    </row>
    <row r="26" spans="1:9" ht="15.75" thickTop="1" x14ac:dyDescent="0.25"/>
  </sheetData>
  <mergeCells count="13">
    <mergeCell ref="A24:I24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B21:I21"/>
    <mergeCell ref="A3:I3"/>
    <mergeCell ref="A17:I17"/>
  </mergeCells>
  <phoneticPr fontId="0" type="noConversion"/>
  <pageMargins left="0.70866141732283472" right="0.70866141732283472" top="0.74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opLeftCell="A14" zoomScale="130" zoomScaleNormal="130" workbookViewId="0">
      <selection activeCell="E21" sqref="E21"/>
    </sheetView>
  </sheetViews>
  <sheetFormatPr defaultRowHeight="15" x14ac:dyDescent="0.25"/>
  <cols>
    <col min="1" max="1" width="14" customWidth="1"/>
    <col min="2" max="2" width="10.5703125" customWidth="1"/>
    <col min="3" max="3" width="23.5703125" customWidth="1"/>
    <col min="4" max="4" width="14.7109375" customWidth="1"/>
    <col min="5" max="5" width="18.7109375" customWidth="1"/>
    <col min="6" max="6" width="9.85546875" customWidth="1"/>
    <col min="7" max="7" width="12.28515625" customWidth="1"/>
    <col min="8" max="8" width="11.28515625" customWidth="1"/>
    <col min="9" max="9" width="10.7109375" customWidth="1"/>
  </cols>
  <sheetData>
    <row r="1" spans="1:12" ht="15.75" thickTop="1" x14ac:dyDescent="0.25">
      <c r="A1" s="234" t="s">
        <v>87</v>
      </c>
      <c r="B1" s="230" t="s">
        <v>1</v>
      </c>
      <c r="C1" s="230" t="s">
        <v>93</v>
      </c>
      <c r="D1" s="236" t="s">
        <v>3</v>
      </c>
      <c r="E1" s="236" t="s">
        <v>4</v>
      </c>
      <c r="F1" s="230" t="s">
        <v>89</v>
      </c>
      <c r="G1" s="230" t="s">
        <v>90</v>
      </c>
      <c r="H1" s="230" t="s">
        <v>191</v>
      </c>
      <c r="I1" s="232" t="s">
        <v>194</v>
      </c>
    </row>
    <row r="2" spans="1:12" ht="55.5" customHeight="1" x14ac:dyDescent="0.25">
      <c r="A2" s="235"/>
      <c r="B2" s="231"/>
      <c r="C2" s="231"/>
      <c r="D2" s="237"/>
      <c r="E2" s="237"/>
      <c r="F2" s="231"/>
      <c r="G2" s="231"/>
      <c r="H2" s="231"/>
      <c r="I2" s="233"/>
    </row>
    <row r="3" spans="1:12" x14ac:dyDescent="0.25">
      <c r="A3" s="226" t="s">
        <v>203</v>
      </c>
      <c r="B3" s="227"/>
      <c r="C3" s="227"/>
      <c r="D3" s="227"/>
      <c r="E3" s="227"/>
      <c r="F3" s="227"/>
      <c r="G3" s="227"/>
      <c r="H3" s="227"/>
      <c r="I3" s="228"/>
    </row>
    <row r="4" spans="1:12" ht="39" x14ac:dyDescent="0.25">
      <c r="A4" s="45" t="s">
        <v>72</v>
      </c>
      <c r="B4" s="44" t="s">
        <v>73</v>
      </c>
      <c r="C4" s="46" t="s">
        <v>96</v>
      </c>
      <c r="D4" s="46" t="s">
        <v>19</v>
      </c>
      <c r="E4" s="44" t="s">
        <v>168</v>
      </c>
      <c r="F4" s="46" t="s">
        <v>27</v>
      </c>
      <c r="G4" s="46">
        <v>117.271</v>
      </c>
      <c r="H4" s="46">
        <v>0</v>
      </c>
      <c r="I4" s="47">
        <v>10000</v>
      </c>
    </row>
    <row r="5" spans="1:12" ht="51.75" x14ac:dyDescent="0.25">
      <c r="A5" s="48" t="s">
        <v>105</v>
      </c>
      <c r="B5" s="49" t="s">
        <v>74</v>
      </c>
      <c r="C5" s="49" t="s">
        <v>97</v>
      </c>
      <c r="D5" s="50" t="s">
        <v>75</v>
      </c>
      <c r="E5" s="49" t="s">
        <v>76</v>
      </c>
      <c r="F5" s="50" t="s">
        <v>77</v>
      </c>
      <c r="G5" s="50">
        <v>83127</v>
      </c>
      <c r="H5" s="50">
        <v>14880</v>
      </c>
      <c r="I5" s="51">
        <v>53247</v>
      </c>
    </row>
    <row r="6" spans="1:12" ht="51.75" x14ac:dyDescent="0.25">
      <c r="A6" s="45" t="s">
        <v>155</v>
      </c>
      <c r="B6" s="44" t="s">
        <v>156</v>
      </c>
      <c r="C6" s="44" t="s">
        <v>140</v>
      </c>
      <c r="D6" s="46" t="s">
        <v>19</v>
      </c>
      <c r="E6" s="44" t="s">
        <v>182</v>
      </c>
      <c r="F6" s="46" t="s">
        <v>157</v>
      </c>
      <c r="G6" s="46">
        <v>4000</v>
      </c>
      <c r="H6" s="46">
        <v>0</v>
      </c>
      <c r="I6" s="47">
        <v>10</v>
      </c>
    </row>
    <row r="7" spans="1:12" ht="26.25" x14ac:dyDescent="0.25">
      <c r="A7" s="45" t="s">
        <v>78</v>
      </c>
      <c r="B7" s="44" t="s">
        <v>174</v>
      </c>
      <c r="C7" s="44" t="s">
        <v>80</v>
      </c>
      <c r="D7" s="46" t="s">
        <v>19</v>
      </c>
      <c r="E7" s="44" t="s">
        <v>175</v>
      </c>
      <c r="F7" s="46" t="s">
        <v>170</v>
      </c>
      <c r="G7" s="46">
        <v>5603</v>
      </c>
      <c r="H7" s="46">
        <v>5593</v>
      </c>
      <c r="I7" s="47">
        <v>10</v>
      </c>
    </row>
    <row r="8" spans="1:12" ht="51.75" x14ac:dyDescent="0.25">
      <c r="A8" s="45" t="s">
        <v>78</v>
      </c>
      <c r="B8" s="44" t="s">
        <v>79</v>
      </c>
      <c r="C8" s="44" t="s">
        <v>80</v>
      </c>
      <c r="D8" s="44" t="s">
        <v>19</v>
      </c>
      <c r="E8" s="44" t="s">
        <v>169</v>
      </c>
      <c r="F8" s="46" t="s">
        <v>170</v>
      </c>
      <c r="G8" s="46">
        <v>9981</v>
      </c>
      <c r="H8" s="46">
        <v>9971</v>
      </c>
      <c r="I8" s="47">
        <v>10</v>
      </c>
    </row>
    <row r="9" spans="1:12" x14ac:dyDescent="0.25">
      <c r="A9" s="45" t="s">
        <v>78</v>
      </c>
      <c r="B9" s="44" t="s">
        <v>171</v>
      </c>
      <c r="C9" s="44" t="s">
        <v>80</v>
      </c>
      <c r="D9" s="44" t="s">
        <v>19</v>
      </c>
      <c r="E9" s="44" t="s">
        <v>172</v>
      </c>
      <c r="F9" s="46" t="s">
        <v>173</v>
      </c>
      <c r="G9" s="46">
        <v>4378</v>
      </c>
      <c r="H9" s="46">
        <v>4378</v>
      </c>
      <c r="I9" s="47">
        <v>0</v>
      </c>
    </row>
    <row r="10" spans="1:12" ht="75" x14ac:dyDescent="0.25">
      <c r="A10" s="52" t="s">
        <v>137</v>
      </c>
      <c r="B10" s="56" t="s">
        <v>138</v>
      </c>
      <c r="C10" s="53" t="s">
        <v>140</v>
      </c>
      <c r="D10" s="53" t="s">
        <v>19</v>
      </c>
      <c r="E10" s="53" t="s">
        <v>139</v>
      </c>
      <c r="F10" s="53" t="s">
        <v>128</v>
      </c>
      <c r="G10" s="54">
        <v>45000</v>
      </c>
      <c r="H10" s="53">
        <v>0</v>
      </c>
      <c r="I10" s="55">
        <v>45000</v>
      </c>
    </row>
    <row r="11" spans="1:12" ht="45" x14ac:dyDescent="0.25">
      <c r="A11" s="52" t="s">
        <v>165</v>
      </c>
      <c r="B11" s="56" t="s">
        <v>166</v>
      </c>
      <c r="C11" s="53" t="s">
        <v>167</v>
      </c>
      <c r="D11" s="53" t="s">
        <v>19</v>
      </c>
      <c r="E11" s="53" t="s">
        <v>53</v>
      </c>
      <c r="F11" s="53" t="s">
        <v>128</v>
      </c>
      <c r="G11" s="54">
        <v>500</v>
      </c>
      <c r="H11" s="53">
        <v>0</v>
      </c>
      <c r="I11" s="55">
        <v>500</v>
      </c>
    </row>
    <row r="12" spans="1:12" ht="105" x14ac:dyDescent="0.25">
      <c r="A12" s="52"/>
      <c r="B12" s="56" t="s">
        <v>176</v>
      </c>
      <c r="C12" s="56" t="s">
        <v>83</v>
      </c>
      <c r="D12" s="56" t="s">
        <v>19</v>
      </c>
      <c r="E12" s="57" t="s">
        <v>185</v>
      </c>
      <c r="F12" s="53" t="s">
        <v>157</v>
      </c>
      <c r="G12" s="54">
        <v>3579</v>
      </c>
      <c r="H12" s="53"/>
      <c r="I12" s="55">
        <v>358</v>
      </c>
    </row>
    <row r="13" spans="1:12" ht="120" x14ac:dyDescent="0.25">
      <c r="A13" s="52" t="s">
        <v>177</v>
      </c>
      <c r="B13" s="56" t="s">
        <v>178</v>
      </c>
      <c r="C13" s="56" t="s">
        <v>83</v>
      </c>
      <c r="D13" s="56" t="s">
        <v>19</v>
      </c>
      <c r="E13" s="57" t="s">
        <v>179</v>
      </c>
      <c r="F13" s="53" t="s">
        <v>128</v>
      </c>
      <c r="G13" s="54">
        <v>2000</v>
      </c>
      <c r="H13" s="53"/>
      <c r="I13" s="55">
        <v>2000</v>
      </c>
    </row>
    <row r="14" spans="1:12" ht="90" x14ac:dyDescent="0.25">
      <c r="A14" s="52" t="s">
        <v>141</v>
      </c>
      <c r="B14" s="56" t="s">
        <v>142</v>
      </c>
      <c r="C14" s="53" t="s">
        <v>143</v>
      </c>
      <c r="D14" s="53" t="s">
        <v>19</v>
      </c>
      <c r="E14" s="56" t="s">
        <v>144</v>
      </c>
      <c r="F14" s="58" t="s">
        <v>145</v>
      </c>
      <c r="G14" s="58">
        <v>7046</v>
      </c>
      <c r="H14" s="58">
        <v>3056</v>
      </c>
      <c r="I14" s="59">
        <v>3990</v>
      </c>
      <c r="J14" s="29"/>
      <c r="K14" s="29"/>
      <c r="L14" s="29"/>
    </row>
    <row r="15" spans="1:12" ht="65.25" customHeight="1" x14ac:dyDescent="0.25">
      <c r="A15" s="48" t="s">
        <v>81</v>
      </c>
      <c r="B15" s="49" t="s">
        <v>82</v>
      </c>
      <c r="C15" s="49" t="s">
        <v>83</v>
      </c>
      <c r="D15" s="49" t="s">
        <v>84</v>
      </c>
      <c r="E15" s="49" t="s">
        <v>85</v>
      </c>
      <c r="F15" s="50" t="s">
        <v>60</v>
      </c>
      <c r="G15" s="50">
        <v>172000</v>
      </c>
      <c r="H15" s="50"/>
      <c r="I15" s="51">
        <v>58000</v>
      </c>
    </row>
    <row r="16" spans="1:12" ht="16.5" thickBot="1" x14ac:dyDescent="0.3">
      <c r="A16" s="60"/>
      <c r="B16" s="61"/>
      <c r="C16" s="229" t="s">
        <v>86</v>
      </c>
      <c r="D16" s="229"/>
      <c r="E16" s="229"/>
      <c r="F16" s="62"/>
      <c r="G16" s="63">
        <f>SUM(G4:G5:G8:G15)</f>
        <v>337331.27100000001</v>
      </c>
      <c r="H16" s="63">
        <f>SUM(H4:H5:H8:H15)</f>
        <v>37878</v>
      </c>
      <c r="I16" s="64">
        <f>SUM(I4:I5:I8:I15)</f>
        <v>173125</v>
      </c>
    </row>
    <row r="17" spans="3:9" ht="48.75" customHeight="1" thickTop="1" x14ac:dyDescent="0.25">
      <c r="F17" s="24"/>
      <c r="G17" s="22"/>
      <c r="H17" s="22"/>
      <c r="I17" s="22"/>
    </row>
    <row r="18" spans="3:9" x14ac:dyDescent="0.25">
      <c r="F18" s="22"/>
      <c r="G18" s="22"/>
      <c r="H18" s="22"/>
      <c r="I18" s="22"/>
    </row>
    <row r="19" spans="3:9" x14ac:dyDescent="0.25">
      <c r="F19" s="22"/>
      <c r="G19" s="22"/>
      <c r="H19" s="22"/>
      <c r="I19" s="22"/>
    </row>
    <row r="20" spans="3:9" ht="46.5" customHeight="1" x14ac:dyDescent="0.25">
      <c r="F20" s="22"/>
      <c r="G20" s="22"/>
      <c r="H20" s="22"/>
      <c r="I20" s="22"/>
    </row>
    <row r="21" spans="3:9" x14ac:dyDescent="0.25">
      <c r="F21" s="22"/>
      <c r="G21" s="22"/>
      <c r="H21" s="22"/>
      <c r="I21" s="22"/>
    </row>
    <row r="22" spans="3:9" hidden="1" x14ac:dyDescent="0.25">
      <c r="F22" s="22"/>
      <c r="G22" s="22"/>
      <c r="H22" s="22"/>
      <c r="I22" s="22"/>
    </row>
    <row r="23" spans="3:9" x14ac:dyDescent="0.25">
      <c r="F23" s="22"/>
      <c r="G23" s="22"/>
      <c r="H23" s="22"/>
      <c r="I23" s="22"/>
    </row>
    <row r="31" spans="3:9" x14ac:dyDescent="0.25">
      <c r="C31" s="23"/>
    </row>
  </sheetData>
  <mergeCells count="11">
    <mergeCell ref="A3:I3"/>
    <mergeCell ref="C16:E16"/>
    <mergeCell ref="F1:F2"/>
    <mergeCell ref="G1:G2"/>
    <mergeCell ref="H1:H2"/>
    <mergeCell ref="I1:I2"/>
    <mergeCell ref="A1:A2"/>
    <mergeCell ref="B1:B2"/>
    <mergeCell ref="C1:C2"/>
    <mergeCell ref="D1:D2"/>
    <mergeCell ref="E1:E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tabSelected="1" workbookViewId="0">
      <selection activeCell="F13" sqref="F13"/>
    </sheetView>
  </sheetViews>
  <sheetFormatPr defaultRowHeight="15" x14ac:dyDescent="0.25"/>
  <cols>
    <col min="2" max="2" width="24.28515625" customWidth="1"/>
    <col min="3" max="3" width="18.28515625" customWidth="1"/>
    <col min="4" max="4" width="18.5703125" customWidth="1"/>
    <col min="5" max="5" width="21.5703125" customWidth="1"/>
  </cols>
  <sheetData>
    <row r="2" spans="1:5" ht="16.5" thickBot="1" x14ac:dyDescent="0.3">
      <c r="A2" s="238" t="s">
        <v>220</v>
      </c>
      <c r="B2" s="238"/>
      <c r="C2" s="238"/>
      <c r="D2" s="238"/>
      <c r="E2" s="238"/>
    </row>
    <row r="3" spans="1:5" ht="84" customHeight="1" thickTop="1" thickBot="1" x14ac:dyDescent="0.3">
      <c r="A3" s="241"/>
      <c r="B3" s="242"/>
      <c r="C3" s="28" t="s">
        <v>90</v>
      </c>
      <c r="D3" s="42" t="s">
        <v>191</v>
      </c>
      <c r="E3" s="43" t="s">
        <v>194</v>
      </c>
    </row>
    <row r="4" spans="1:5" ht="31.5" customHeight="1" thickTop="1" thickBot="1" x14ac:dyDescent="0.3">
      <c r="A4" s="243" t="s">
        <v>17</v>
      </c>
      <c r="B4" s="243"/>
      <c r="C4" s="65">
        <v>1542520</v>
      </c>
      <c r="D4" s="65">
        <v>76334</v>
      </c>
      <c r="E4" s="65">
        <v>43100</v>
      </c>
    </row>
    <row r="5" spans="1:5" ht="27" customHeight="1" thickTop="1" thickBot="1" x14ac:dyDescent="0.3">
      <c r="A5" s="243" t="s">
        <v>212</v>
      </c>
      <c r="B5" s="243"/>
      <c r="C5" s="65">
        <v>289000</v>
      </c>
      <c r="D5" s="28">
        <v>2</v>
      </c>
      <c r="E5" s="28">
        <v>6</v>
      </c>
    </row>
    <row r="6" spans="1:5" ht="24.75" customHeight="1" thickTop="1" thickBot="1" x14ac:dyDescent="0.3">
      <c r="A6" s="244" t="s">
        <v>215</v>
      </c>
      <c r="B6" s="245"/>
      <c r="C6" s="161">
        <v>3732020</v>
      </c>
      <c r="D6" s="161">
        <v>718265</v>
      </c>
      <c r="E6" s="161">
        <v>316300</v>
      </c>
    </row>
    <row r="7" spans="1:5" ht="28.5" customHeight="1" thickTop="1" thickBot="1" x14ac:dyDescent="0.3">
      <c r="A7" s="243" t="s">
        <v>211</v>
      </c>
      <c r="B7" s="243"/>
      <c r="C7" s="65">
        <v>278983</v>
      </c>
      <c r="D7" s="65">
        <v>103740</v>
      </c>
      <c r="E7" s="65">
        <v>49598</v>
      </c>
    </row>
    <row r="8" spans="1:5" ht="17.25" thickTop="1" thickBot="1" x14ac:dyDescent="0.3">
      <c r="A8" s="243" t="s">
        <v>69</v>
      </c>
      <c r="B8" s="243"/>
      <c r="C8" s="246">
        <v>39317</v>
      </c>
      <c r="D8" s="246">
        <v>0</v>
      </c>
      <c r="E8" s="247">
        <v>10</v>
      </c>
    </row>
    <row r="9" spans="1:5" ht="26.25" customHeight="1" thickTop="1" thickBot="1" x14ac:dyDescent="0.3">
      <c r="A9" s="243" t="s">
        <v>71</v>
      </c>
      <c r="B9" s="243"/>
      <c r="C9" s="65">
        <v>337331</v>
      </c>
      <c r="D9" s="65">
        <v>37878</v>
      </c>
      <c r="E9" s="65">
        <v>173125</v>
      </c>
    </row>
    <row r="10" spans="1:5" ht="34.5" customHeight="1" thickTop="1" thickBot="1" x14ac:dyDescent="0.3">
      <c r="A10" s="239" t="s">
        <v>100</v>
      </c>
      <c r="B10" s="240"/>
      <c r="C10" s="66">
        <f>SUM(C4:C4:C5:C5:C6:C7:C8:C9)</f>
        <v>6219171</v>
      </c>
      <c r="D10" s="67">
        <f>SUM(D4:D4:D5:D5:D6:D7:D8:D9)</f>
        <v>936219</v>
      </c>
      <c r="E10" s="68">
        <f>SUM(E4:E4:E5:E5:E6:E7:E8:E9)</f>
        <v>582139</v>
      </c>
    </row>
    <row r="11" spans="1:5" ht="15.75" thickTop="1" x14ac:dyDescent="0.25"/>
  </sheetData>
  <mergeCells count="9">
    <mergeCell ref="A2:E2"/>
    <mergeCell ref="A10:B10"/>
    <mergeCell ref="A3:B3"/>
    <mergeCell ref="A4:B4"/>
    <mergeCell ref="A5:B5"/>
    <mergeCell ref="A6:B6"/>
    <mergeCell ref="A7:B7"/>
    <mergeCell ref="A8:B8"/>
    <mergeCell ref="A9:B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Tarım</vt:lpstr>
      <vt:lpstr>Enerji-Ulaştırma</vt:lpstr>
      <vt:lpstr>Eğitim-Sağlık</vt:lpstr>
      <vt:lpstr>DKH</vt:lpstr>
      <vt:lpstr>SEKTÖREL DAĞILIM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Planlama</dc:creator>
  <cp:lastModifiedBy>Arefe YURTTAŞ</cp:lastModifiedBy>
  <cp:lastPrinted>2016-04-25T09:21:25Z</cp:lastPrinted>
  <dcterms:created xsi:type="dcterms:W3CDTF">2016-04-25T07:30:17Z</dcterms:created>
  <dcterms:modified xsi:type="dcterms:W3CDTF">2018-02-01T07:24:58Z</dcterms:modified>
</cp:coreProperties>
</file>